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Double UT programme\"/>
    </mc:Choice>
  </mc:AlternateContent>
  <xr:revisionPtr revIDLastSave="0" documentId="13_ncr:1_{61BAC3E4-2104-4EB9-97F6-329F3E4F1CF5}" xr6:coauthVersionLast="47" xr6:coauthVersionMax="47" xr10:uidLastSave="{00000000-0000-0000-0000-000000000000}"/>
  <bookViews>
    <workbookView xWindow="345" yWindow="2280" windowWidth="22725" windowHeight="11295" tabRatio="844" xr2:uid="{00000000-000D-0000-FFFF-FFFF00000000}"/>
  </bookViews>
  <sheets>
    <sheet name="Double Master" sheetId="5" r:id="rId1"/>
    <sheet name="Courses-AERO" sheetId="6" state="hidden" r:id="rId2"/>
    <sheet name="Courses-DM" sheetId="7" state="hidden" r:id="rId3"/>
    <sheet name="Courses-EF" sheetId="8" state="hidden" r:id="rId4"/>
    <sheet name="Courses-HTSM" sheetId="9" state="hidden" r:id="rId5"/>
    <sheet name="Courses-MEO" sheetId="10" state="hidden" r:id="rId6"/>
    <sheet name="Courses-PHT" sheetId="11" state="hidden" r:id="rId7"/>
    <sheet name="Courses-ROB" sheetId="12" state="hidden" r:id="rId8"/>
    <sheet name="Courses-General" sheetId="13" state="hidden" r:id="rId9"/>
    <sheet name="Curriculum 2022-2023" sheetId="15" state="hidden" r:id="rId10"/>
    <sheet name="Courselist" sheetId="16" state="hidden" r:id="rId11"/>
  </sheets>
  <definedNames>
    <definedName name="_xlnm._FilterDatabase" localSheetId="10" hidden="1">Courselist!$A$1:$D$1</definedName>
    <definedName name="_xlnm.Print_Area" localSheetId="9">'Curriculum 2022-2023'!$A$1:$O$116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16" l="1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2" i="16"/>
  <c r="E6" i="16"/>
  <c r="F6" i="16"/>
  <c r="G6" i="16"/>
  <c r="H6" i="16"/>
  <c r="I6" i="16"/>
  <c r="J6" i="16"/>
  <c r="K6" i="16"/>
  <c r="L6" i="16"/>
  <c r="E14" i="16"/>
  <c r="F14" i="16"/>
  <c r="G14" i="16"/>
  <c r="H14" i="16"/>
  <c r="I14" i="16"/>
  <c r="J14" i="16"/>
  <c r="K14" i="16"/>
  <c r="L14" i="16"/>
  <c r="E19" i="16"/>
  <c r="F19" i="16"/>
  <c r="G19" i="16"/>
  <c r="H19" i="16"/>
  <c r="I19" i="16"/>
  <c r="J19" i="16"/>
  <c r="K19" i="16"/>
  <c r="L19" i="16"/>
  <c r="E67" i="16"/>
  <c r="F67" i="16"/>
  <c r="G67" i="16"/>
  <c r="H67" i="16"/>
  <c r="I67" i="16"/>
  <c r="J67" i="16"/>
  <c r="K67" i="16"/>
  <c r="L67" i="16"/>
  <c r="E82" i="16"/>
  <c r="F82" i="16"/>
  <c r="G82" i="16"/>
  <c r="H82" i="16"/>
  <c r="I82" i="16"/>
  <c r="J82" i="16"/>
  <c r="K82" i="16"/>
  <c r="L82" i="16"/>
  <c r="E104" i="16"/>
  <c r="F104" i="16"/>
  <c r="G104" i="16"/>
  <c r="H104" i="16"/>
  <c r="I104" i="16"/>
  <c r="J104" i="16"/>
  <c r="K104" i="16"/>
  <c r="L104" i="16"/>
  <c r="E106" i="16"/>
  <c r="F106" i="16"/>
  <c r="G106" i="16"/>
  <c r="H106" i="16"/>
  <c r="I106" i="16"/>
  <c r="J106" i="16"/>
  <c r="K106" i="16"/>
  <c r="L106" i="16"/>
  <c r="E115" i="16"/>
  <c r="F115" i="16"/>
  <c r="G115" i="16"/>
  <c r="H115" i="16"/>
  <c r="I115" i="16"/>
  <c r="J115" i="16"/>
  <c r="K115" i="16"/>
  <c r="L115" i="16"/>
  <c r="E122" i="16"/>
  <c r="F122" i="16"/>
  <c r="G122" i="16"/>
  <c r="H122" i="16"/>
  <c r="I122" i="16"/>
  <c r="J122" i="16"/>
  <c r="K122" i="16"/>
  <c r="L122" i="16"/>
  <c r="B30" i="11"/>
  <c r="C30" i="11"/>
  <c r="B25" i="10"/>
  <c r="C25" i="10"/>
  <c r="B26" i="10"/>
  <c r="C26" i="10"/>
  <c r="B31" i="8"/>
  <c r="C31" i="8"/>
  <c r="B34" i="7"/>
  <c r="C34" i="7"/>
  <c r="C15" i="7"/>
  <c r="C16" i="7"/>
  <c r="C17" i="7"/>
  <c r="C18" i="7"/>
  <c r="C19" i="7"/>
  <c r="C20" i="7"/>
  <c r="C22" i="7"/>
  <c r="C23" i="7"/>
  <c r="C24" i="7"/>
  <c r="C25" i="7"/>
  <c r="C26" i="7"/>
  <c r="C27" i="7"/>
  <c r="C28" i="7"/>
  <c r="C29" i="7"/>
  <c r="C30" i="7"/>
  <c r="C31" i="7"/>
  <c r="C32" i="7"/>
  <c r="C33" i="7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15" i="10"/>
  <c r="C16" i="10"/>
  <c r="C17" i="10"/>
  <c r="C18" i="10"/>
  <c r="C19" i="10"/>
  <c r="C20" i="10"/>
  <c r="C21" i="10"/>
  <c r="C22" i="10"/>
  <c r="C23" i="10"/>
  <c r="C24" i="10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14" i="12"/>
  <c r="C14" i="11"/>
  <c r="C14" i="10"/>
  <c r="C14" i="8"/>
  <c r="C14" i="7"/>
  <c r="C14" i="6"/>
  <c r="C3" i="7"/>
  <c r="C4" i="7"/>
  <c r="C5" i="7"/>
  <c r="C6" i="7"/>
  <c r="C7" i="7"/>
  <c r="C8" i="7"/>
  <c r="C9" i="7"/>
  <c r="C10" i="7"/>
  <c r="C11" i="7"/>
  <c r="C12" i="7"/>
  <c r="C13" i="7"/>
  <c r="C3" i="8"/>
  <c r="C4" i="8"/>
  <c r="C5" i="8"/>
  <c r="C6" i="8"/>
  <c r="C7" i="8"/>
  <c r="C8" i="8"/>
  <c r="C9" i="8"/>
  <c r="C10" i="8"/>
  <c r="C11" i="8"/>
  <c r="C12" i="8"/>
  <c r="C13" i="8"/>
  <c r="C3" i="10"/>
  <c r="C4" i="10"/>
  <c r="C5" i="10"/>
  <c r="C6" i="10"/>
  <c r="C7" i="10"/>
  <c r="C8" i="10"/>
  <c r="C9" i="10"/>
  <c r="C10" i="10"/>
  <c r="C11" i="10"/>
  <c r="C12" i="10"/>
  <c r="C13" i="10"/>
  <c r="C3" i="11"/>
  <c r="C4" i="11"/>
  <c r="C5" i="11"/>
  <c r="C6" i="11"/>
  <c r="C7" i="11"/>
  <c r="C8" i="11"/>
  <c r="C9" i="11"/>
  <c r="C10" i="11"/>
  <c r="C11" i="11"/>
  <c r="C12" i="11"/>
  <c r="C13" i="11"/>
  <c r="C3" i="12"/>
  <c r="C4" i="12"/>
  <c r="C5" i="12"/>
  <c r="C7" i="12"/>
  <c r="C8" i="12"/>
  <c r="C9" i="12"/>
  <c r="C10" i="12"/>
  <c r="C11" i="12"/>
  <c r="C12" i="12"/>
  <c r="C13" i="12"/>
  <c r="C3" i="13"/>
  <c r="C4" i="13"/>
  <c r="C5" i="13"/>
  <c r="C6" i="13"/>
  <c r="C7" i="13"/>
  <c r="C8" i="13"/>
  <c r="C9" i="13"/>
  <c r="C10" i="13"/>
  <c r="C11" i="13"/>
  <c r="C2" i="13"/>
  <c r="C2" i="12"/>
  <c r="C2" i="11"/>
  <c r="C2" i="10"/>
  <c r="C2" i="8"/>
  <c r="C2" i="7"/>
  <c r="C2" i="6"/>
  <c r="B15" i="7"/>
  <c r="B16" i="7"/>
  <c r="B17" i="7"/>
  <c r="B18" i="7"/>
  <c r="B19" i="7"/>
  <c r="B20" i="7"/>
  <c r="B22" i="7"/>
  <c r="B23" i="7"/>
  <c r="B24" i="7"/>
  <c r="B25" i="7"/>
  <c r="B26" i="7"/>
  <c r="B27" i="7"/>
  <c r="B28" i="7"/>
  <c r="B29" i="7"/>
  <c r="B30" i="7"/>
  <c r="B31" i="7"/>
  <c r="B32" i="7"/>
  <c r="B33" i="7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15" i="10"/>
  <c r="B16" i="10"/>
  <c r="B17" i="10"/>
  <c r="B18" i="10"/>
  <c r="B19" i="10"/>
  <c r="B20" i="10"/>
  <c r="B21" i="10"/>
  <c r="B22" i="10"/>
  <c r="B23" i="10"/>
  <c r="B24" i="10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14" i="12"/>
  <c r="B14" i="11"/>
  <c r="B14" i="10"/>
  <c r="B14" i="8"/>
  <c r="B14" i="7"/>
  <c r="B14" i="6"/>
  <c r="B3" i="7"/>
  <c r="B4" i="7"/>
  <c r="B5" i="7"/>
  <c r="B6" i="7"/>
  <c r="B7" i="7"/>
  <c r="B8" i="7"/>
  <c r="B9" i="7"/>
  <c r="B10" i="7"/>
  <c r="B11" i="7"/>
  <c r="B12" i="7"/>
  <c r="B13" i="7"/>
  <c r="B3" i="8"/>
  <c r="B4" i="8"/>
  <c r="B5" i="8"/>
  <c r="B6" i="8"/>
  <c r="B7" i="8"/>
  <c r="B8" i="8"/>
  <c r="B9" i="8"/>
  <c r="B10" i="8"/>
  <c r="B11" i="8"/>
  <c r="B12" i="8"/>
  <c r="B13" i="8"/>
  <c r="B3" i="10"/>
  <c r="B4" i="10"/>
  <c r="B5" i="10"/>
  <c r="B6" i="10"/>
  <c r="B7" i="10"/>
  <c r="B8" i="10"/>
  <c r="B9" i="10"/>
  <c r="B10" i="10"/>
  <c r="B11" i="10"/>
  <c r="B12" i="10"/>
  <c r="B13" i="10"/>
  <c r="B3" i="11"/>
  <c r="B4" i="11"/>
  <c r="B5" i="11"/>
  <c r="B6" i="11"/>
  <c r="B7" i="11"/>
  <c r="B8" i="11"/>
  <c r="B9" i="11"/>
  <c r="B10" i="11"/>
  <c r="B11" i="11"/>
  <c r="B12" i="11"/>
  <c r="B13" i="11"/>
  <c r="B3" i="12"/>
  <c r="B4" i="12"/>
  <c r="B5" i="12"/>
  <c r="B7" i="12"/>
  <c r="B8" i="12"/>
  <c r="B9" i="12"/>
  <c r="B10" i="12"/>
  <c r="B11" i="12"/>
  <c r="B12" i="12"/>
  <c r="B13" i="12"/>
  <c r="B3" i="13"/>
  <c r="B4" i="13"/>
  <c r="B5" i="13"/>
  <c r="B6" i="13"/>
  <c r="B7" i="13"/>
  <c r="B8" i="13"/>
  <c r="B9" i="13"/>
  <c r="B10" i="13"/>
  <c r="B11" i="13"/>
  <c r="B2" i="13"/>
  <c r="B2" i="12"/>
  <c r="B2" i="11"/>
  <c r="B2" i="10"/>
  <c r="B2" i="8"/>
  <c r="B2" i="7"/>
  <c r="B2" i="6"/>
  <c r="C15" i="6"/>
  <c r="C16" i="6"/>
  <c r="C17" i="6"/>
  <c r="C18" i="6"/>
  <c r="C19" i="6"/>
  <c r="C20" i="6"/>
  <c r="C21" i="6"/>
  <c r="C14" i="9"/>
  <c r="C3" i="6"/>
  <c r="C4" i="6"/>
  <c r="C5" i="6"/>
  <c r="C6" i="6"/>
  <c r="C7" i="6"/>
  <c r="C8" i="6"/>
  <c r="C9" i="6"/>
  <c r="C10" i="6"/>
  <c r="C11" i="6"/>
  <c r="C12" i="6"/>
  <c r="C13" i="6"/>
  <c r="C2" i="9"/>
  <c r="B15" i="6"/>
  <c r="B16" i="6"/>
  <c r="B17" i="6"/>
  <c r="B18" i="6"/>
  <c r="B19" i="6"/>
  <c r="B20" i="6"/>
  <c r="B21" i="6"/>
  <c r="B14" i="9"/>
  <c r="B3" i="6"/>
  <c r="B4" i="6"/>
  <c r="B5" i="6"/>
  <c r="B6" i="6"/>
  <c r="B7" i="6"/>
  <c r="B8" i="6"/>
  <c r="B9" i="6"/>
  <c r="B10" i="6"/>
  <c r="B11" i="6"/>
  <c r="B12" i="6"/>
  <c r="B13" i="6"/>
  <c r="B2" i="9"/>
  <c r="K3" i="16"/>
  <c r="K4" i="16"/>
  <c r="K5" i="16"/>
  <c r="K7" i="16"/>
  <c r="K8" i="16"/>
  <c r="K9" i="16"/>
  <c r="K10" i="16"/>
  <c r="K11" i="16"/>
  <c r="K12" i="16"/>
  <c r="K13" i="16"/>
  <c r="K15" i="16"/>
  <c r="K16" i="16"/>
  <c r="K17" i="16"/>
  <c r="K18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5" i="16"/>
  <c r="K107" i="16"/>
  <c r="K108" i="16"/>
  <c r="K109" i="16"/>
  <c r="K110" i="16"/>
  <c r="K111" i="16"/>
  <c r="K112" i="16"/>
  <c r="K113" i="16"/>
  <c r="K114" i="16"/>
  <c r="K116" i="16"/>
  <c r="K117" i="16"/>
  <c r="K118" i="16"/>
  <c r="K119" i="16"/>
  <c r="K120" i="16"/>
  <c r="K121" i="16"/>
  <c r="K123" i="16"/>
  <c r="K124" i="16"/>
  <c r="K2" i="16"/>
  <c r="I3" i="16"/>
  <c r="I4" i="16"/>
  <c r="I5" i="16"/>
  <c r="I7" i="16"/>
  <c r="I8" i="16"/>
  <c r="I9" i="16"/>
  <c r="I10" i="16"/>
  <c r="I11" i="16"/>
  <c r="I12" i="16"/>
  <c r="I13" i="16"/>
  <c r="I15" i="16"/>
  <c r="I16" i="16"/>
  <c r="I17" i="16"/>
  <c r="I18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5" i="16"/>
  <c r="I107" i="16"/>
  <c r="I108" i="16"/>
  <c r="I109" i="16"/>
  <c r="I110" i="16"/>
  <c r="I111" i="16"/>
  <c r="I112" i="16"/>
  <c r="I113" i="16"/>
  <c r="I114" i="16"/>
  <c r="I116" i="16"/>
  <c r="I117" i="16"/>
  <c r="I118" i="16"/>
  <c r="I119" i="16"/>
  <c r="I120" i="16"/>
  <c r="I121" i="16"/>
  <c r="I123" i="16"/>
  <c r="I124" i="16"/>
  <c r="I2" i="16"/>
  <c r="E3" i="16"/>
  <c r="F3" i="16"/>
  <c r="G3" i="16"/>
  <c r="H3" i="16"/>
  <c r="J3" i="16"/>
  <c r="L3" i="16"/>
  <c r="E4" i="16"/>
  <c r="F4" i="16"/>
  <c r="G4" i="16"/>
  <c r="H4" i="16"/>
  <c r="J4" i="16"/>
  <c r="L4" i="16"/>
  <c r="E5" i="16"/>
  <c r="F5" i="16"/>
  <c r="G5" i="16"/>
  <c r="H5" i="16"/>
  <c r="J5" i="16"/>
  <c r="L5" i="16"/>
  <c r="E7" i="16"/>
  <c r="F7" i="16"/>
  <c r="G7" i="16"/>
  <c r="H7" i="16"/>
  <c r="J7" i="16"/>
  <c r="L7" i="16"/>
  <c r="E8" i="16"/>
  <c r="F8" i="16"/>
  <c r="G8" i="16"/>
  <c r="H8" i="16"/>
  <c r="J8" i="16"/>
  <c r="L8" i="16"/>
  <c r="E9" i="16"/>
  <c r="F9" i="16"/>
  <c r="G9" i="16"/>
  <c r="H9" i="16"/>
  <c r="J9" i="16"/>
  <c r="L9" i="16"/>
  <c r="E10" i="16"/>
  <c r="F10" i="16"/>
  <c r="G10" i="16"/>
  <c r="H10" i="16"/>
  <c r="J10" i="16"/>
  <c r="L10" i="16"/>
  <c r="E11" i="16"/>
  <c r="F11" i="16"/>
  <c r="G11" i="16"/>
  <c r="H11" i="16"/>
  <c r="J11" i="16"/>
  <c r="L11" i="16"/>
  <c r="E12" i="16"/>
  <c r="F12" i="16"/>
  <c r="G12" i="16"/>
  <c r="H12" i="16"/>
  <c r="J12" i="16"/>
  <c r="L12" i="16"/>
  <c r="E13" i="16"/>
  <c r="F13" i="16"/>
  <c r="G13" i="16"/>
  <c r="H13" i="16"/>
  <c r="J13" i="16"/>
  <c r="L13" i="16"/>
  <c r="E15" i="16"/>
  <c r="F15" i="16"/>
  <c r="G15" i="16"/>
  <c r="H15" i="16"/>
  <c r="J15" i="16"/>
  <c r="L15" i="16"/>
  <c r="E16" i="16"/>
  <c r="F16" i="16"/>
  <c r="G16" i="16"/>
  <c r="H16" i="16"/>
  <c r="J16" i="16"/>
  <c r="L16" i="16"/>
  <c r="E17" i="16"/>
  <c r="F17" i="16"/>
  <c r="G17" i="16"/>
  <c r="H17" i="16"/>
  <c r="J17" i="16"/>
  <c r="L17" i="16"/>
  <c r="E18" i="16"/>
  <c r="F18" i="16"/>
  <c r="G18" i="16"/>
  <c r="H18" i="16"/>
  <c r="J18" i="16"/>
  <c r="L18" i="16"/>
  <c r="E20" i="16"/>
  <c r="F20" i="16"/>
  <c r="G20" i="16"/>
  <c r="H20" i="16"/>
  <c r="J20" i="16"/>
  <c r="L20" i="16"/>
  <c r="E21" i="16"/>
  <c r="F21" i="16"/>
  <c r="G21" i="16"/>
  <c r="H21" i="16"/>
  <c r="J21" i="16"/>
  <c r="L21" i="16"/>
  <c r="E22" i="16"/>
  <c r="F22" i="16"/>
  <c r="G22" i="16"/>
  <c r="H22" i="16"/>
  <c r="J22" i="16"/>
  <c r="L22" i="16"/>
  <c r="E23" i="16"/>
  <c r="F23" i="16"/>
  <c r="G23" i="16"/>
  <c r="H23" i="16"/>
  <c r="J23" i="16"/>
  <c r="L23" i="16"/>
  <c r="E24" i="16"/>
  <c r="F24" i="16"/>
  <c r="G24" i="16"/>
  <c r="H24" i="16"/>
  <c r="J24" i="16"/>
  <c r="L24" i="16"/>
  <c r="E25" i="16"/>
  <c r="F25" i="16"/>
  <c r="G25" i="16"/>
  <c r="H25" i="16"/>
  <c r="J25" i="16"/>
  <c r="L25" i="16"/>
  <c r="E26" i="16"/>
  <c r="F26" i="16"/>
  <c r="G26" i="16"/>
  <c r="H26" i="16"/>
  <c r="J26" i="16"/>
  <c r="L26" i="16"/>
  <c r="E27" i="16"/>
  <c r="F27" i="16"/>
  <c r="G27" i="16"/>
  <c r="H27" i="16"/>
  <c r="J27" i="16"/>
  <c r="L27" i="16"/>
  <c r="E28" i="16"/>
  <c r="F28" i="16"/>
  <c r="G28" i="16"/>
  <c r="H28" i="16"/>
  <c r="J28" i="16"/>
  <c r="L28" i="16"/>
  <c r="E29" i="16"/>
  <c r="F29" i="16"/>
  <c r="G29" i="16"/>
  <c r="H29" i="16"/>
  <c r="J29" i="16"/>
  <c r="L29" i="16"/>
  <c r="E30" i="16"/>
  <c r="F30" i="16"/>
  <c r="G30" i="16"/>
  <c r="H30" i="16"/>
  <c r="J30" i="16"/>
  <c r="L30" i="16"/>
  <c r="E31" i="16"/>
  <c r="F31" i="16"/>
  <c r="G31" i="16"/>
  <c r="H31" i="16"/>
  <c r="J31" i="16"/>
  <c r="L31" i="16"/>
  <c r="E32" i="16"/>
  <c r="F32" i="16"/>
  <c r="G32" i="16"/>
  <c r="H32" i="16"/>
  <c r="J32" i="16"/>
  <c r="L32" i="16"/>
  <c r="E33" i="16"/>
  <c r="F33" i="16"/>
  <c r="G33" i="16"/>
  <c r="H33" i="16"/>
  <c r="J33" i="16"/>
  <c r="L33" i="16"/>
  <c r="E34" i="16"/>
  <c r="F34" i="16"/>
  <c r="G34" i="16"/>
  <c r="H34" i="16"/>
  <c r="J34" i="16"/>
  <c r="L34" i="16"/>
  <c r="E35" i="16"/>
  <c r="F35" i="16"/>
  <c r="G35" i="16"/>
  <c r="H35" i="16"/>
  <c r="J35" i="16"/>
  <c r="L35" i="16"/>
  <c r="E36" i="16"/>
  <c r="F36" i="16"/>
  <c r="G36" i="16"/>
  <c r="H36" i="16"/>
  <c r="J36" i="16"/>
  <c r="L36" i="16"/>
  <c r="E37" i="16"/>
  <c r="F37" i="16"/>
  <c r="G37" i="16"/>
  <c r="H37" i="16"/>
  <c r="J37" i="16"/>
  <c r="L37" i="16"/>
  <c r="E38" i="16"/>
  <c r="F38" i="16"/>
  <c r="G38" i="16"/>
  <c r="H38" i="16"/>
  <c r="J38" i="16"/>
  <c r="L38" i="16"/>
  <c r="E39" i="16"/>
  <c r="F39" i="16"/>
  <c r="G39" i="16"/>
  <c r="H39" i="16"/>
  <c r="J39" i="16"/>
  <c r="L39" i="16"/>
  <c r="E40" i="16"/>
  <c r="F40" i="16"/>
  <c r="G40" i="16"/>
  <c r="H40" i="16"/>
  <c r="J40" i="16"/>
  <c r="L40" i="16"/>
  <c r="E41" i="16"/>
  <c r="F41" i="16"/>
  <c r="G41" i="16"/>
  <c r="H41" i="16"/>
  <c r="J41" i="16"/>
  <c r="L41" i="16"/>
  <c r="E42" i="16"/>
  <c r="F42" i="16"/>
  <c r="G42" i="16"/>
  <c r="H42" i="16"/>
  <c r="J42" i="16"/>
  <c r="L42" i="16"/>
  <c r="E43" i="16"/>
  <c r="F43" i="16"/>
  <c r="G43" i="16"/>
  <c r="H43" i="16"/>
  <c r="J43" i="16"/>
  <c r="L43" i="16"/>
  <c r="E44" i="16"/>
  <c r="F44" i="16"/>
  <c r="G44" i="16"/>
  <c r="H44" i="16"/>
  <c r="J44" i="16"/>
  <c r="L44" i="16"/>
  <c r="E45" i="16"/>
  <c r="F45" i="16"/>
  <c r="G45" i="16"/>
  <c r="H45" i="16"/>
  <c r="J45" i="16"/>
  <c r="L45" i="16"/>
  <c r="E46" i="16"/>
  <c r="F46" i="16"/>
  <c r="G46" i="16"/>
  <c r="H46" i="16"/>
  <c r="J46" i="16"/>
  <c r="L46" i="16"/>
  <c r="E47" i="16"/>
  <c r="F47" i="16"/>
  <c r="G47" i="16"/>
  <c r="H47" i="16"/>
  <c r="J47" i="16"/>
  <c r="L47" i="16"/>
  <c r="E48" i="16"/>
  <c r="F48" i="16"/>
  <c r="G48" i="16"/>
  <c r="H48" i="16"/>
  <c r="J48" i="16"/>
  <c r="L48" i="16"/>
  <c r="E49" i="16"/>
  <c r="F49" i="16"/>
  <c r="G49" i="16"/>
  <c r="H49" i="16"/>
  <c r="J49" i="16"/>
  <c r="L49" i="16"/>
  <c r="E50" i="16"/>
  <c r="F50" i="16"/>
  <c r="G50" i="16"/>
  <c r="H50" i="16"/>
  <c r="J50" i="16"/>
  <c r="L50" i="16"/>
  <c r="E51" i="16"/>
  <c r="F51" i="16"/>
  <c r="G51" i="16"/>
  <c r="H51" i="16"/>
  <c r="J51" i="16"/>
  <c r="L51" i="16"/>
  <c r="E52" i="16"/>
  <c r="F52" i="16"/>
  <c r="G52" i="16"/>
  <c r="H52" i="16"/>
  <c r="J52" i="16"/>
  <c r="L52" i="16"/>
  <c r="E53" i="16"/>
  <c r="F53" i="16"/>
  <c r="G53" i="16"/>
  <c r="H53" i="16"/>
  <c r="J53" i="16"/>
  <c r="L53" i="16"/>
  <c r="E54" i="16"/>
  <c r="F54" i="16"/>
  <c r="G54" i="16"/>
  <c r="H54" i="16"/>
  <c r="J54" i="16"/>
  <c r="L54" i="16"/>
  <c r="E55" i="16"/>
  <c r="F55" i="16"/>
  <c r="G55" i="16"/>
  <c r="H55" i="16"/>
  <c r="J55" i="16"/>
  <c r="L55" i="16"/>
  <c r="E56" i="16"/>
  <c r="F56" i="16"/>
  <c r="G56" i="16"/>
  <c r="H56" i="16"/>
  <c r="J56" i="16"/>
  <c r="L56" i="16"/>
  <c r="E57" i="16"/>
  <c r="F57" i="16"/>
  <c r="G57" i="16"/>
  <c r="H57" i="16"/>
  <c r="J57" i="16"/>
  <c r="L57" i="16"/>
  <c r="E58" i="16"/>
  <c r="F58" i="16"/>
  <c r="G58" i="16"/>
  <c r="H58" i="16"/>
  <c r="J58" i="16"/>
  <c r="L58" i="16"/>
  <c r="E59" i="16"/>
  <c r="F59" i="16"/>
  <c r="G59" i="16"/>
  <c r="H59" i="16"/>
  <c r="J59" i="16"/>
  <c r="L59" i="16"/>
  <c r="E60" i="16"/>
  <c r="F60" i="16"/>
  <c r="G60" i="16"/>
  <c r="H60" i="16"/>
  <c r="J60" i="16"/>
  <c r="L60" i="16"/>
  <c r="E61" i="16"/>
  <c r="F61" i="16"/>
  <c r="G61" i="16"/>
  <c r="H61" i="16"/>
  <c r="J61" i="16"/>
  <c r="L61" i="16"/>
  <c r="E62" i="16"/>
  <c r="F62" i="16"/>
  <c r="G62" i="16"/>
  <c r="H62" i="16"/>
  <c r="J62" i="16"/>
  <c r="L62" i="16"/>
  <c r="E63" i="16"/>
  <c r="F63" i="16"/>
  <c r="G63" i="16"/>
  <c r="H63" i="16"/>
  <c r="J63" i="16"/>
  <c r="L63" i="16"/>
  <c r="E64" i="16"/>
  <c r="F64" i="16"/>
  <c r="G64" i="16"/>
  <c r="H64" i="16"/>
  <c r="J64" i="16"/>
  <c r="L64" i="16"/>
  <c r="E65" i="16"/>
  <c r="F65" i="16"/>
  <c r="G65" i="16"/>
  <c r="H65" i="16"/>
  <c r="J65" i="16"/>
  <c r="L65" i="16"/>
  <c r="E66" i="16"/>
  <c r="F66" i="16"/>
  <c r="G66" i="16"/>
  <c r="H66" i="16"/>
  <c r="J66" i="16"/>
  <c r="L66" i="16"/>
  <c r="E68" i="16"/>
  <c r="F68" i="16"/>
  <c r="G68" i="16"/>
  <c r="H68" i="16"/>
  <c r="J68" i="16"/>
  <c r="L68" i="16"/>
  <c r="E69" i="16"/>
  <c r="F69" i="16"/>
  <c r="G69" i="16"/>
  <c r="H69" i="16"/>
  <c r="J69" i="16"/>
  <c r="L69" i="16"/>
  <c r="E70" i="16"/>
  <c r="F70" i="16"/>
  <c r="G70" i="16"/>
  <c r="H70" i="16"/>
  <c r="J70" i="16"/>
  <c r="L70" i="16"/>
  <c r="E71" i="16"/>
  <c r="F71" i="16"/>
  <c r="G71" i="16"/>
  <c r="H71" i="16"/>
  <c r="J71" i="16"/>
  <c r="L71" i="16"/>
  <c r="E72" i="16"/>
  <c r="F72" i="16"/>
  <c r="G72" i="16"/>
  <c r="H72" i="16"/>
  <c r="J72" i="16"/>
  <c r="L72" i="16"/>
  <c r="E73" i="16"/>
  <c r="F73" i="16"/>
  <c r="G73" i="16"/>
  <c r="H73" i="16"/>
  <c r="J73" i="16"/>
  <c r="L73" i="16"/>
  <c r="E74" i="16"/>
  <c r="F74" i="16"/>
  <c r="G74" i="16"/>
  <c r="H74" i="16"/>
  <c r="J74" i="16"/>
  <c r="L74" i="16"/>
  <c r="E75" i="16"/>
  <c r="F75" i="16"/>
  <c r="G75" i="16"/>
  <c r="H75" i="16"/>
  <c r="J75" i="16"/>
  <c r="L75" i="16"/>
  <c r="E76" i="16"/>
  <c r="F76" i="16"/>
  <c r="G76" i="16"/>
  <c r="H76" i="16"/>
  <c r="J76" i="16"/>
  <c r="L76" i="16"/>
  <c r="E77" i="16"/>
  <c r="F77" i="16"/>
  <c r="G77" i="16"/>
  <c r="H77" i="16"/>
  <c r="J77" i="16"/>
  <c r="L77" i="16"/>
  <c r="E78" i="16"/>
  <c r="F78" i="16"/>
  <c r="G78" i="16"/>
  <c r="H78" i="16"/>
  <c r="J78" i="16"/>
  <c r="L78" i="16"/>
  <c r="E79" i="16"/>
  <c r="F79" i="16"/>
  <c r="G79" i="16"/>
  <c r="H79" i="16"/>
  <c r="J79" i="16"/>
  <c r="L79" i="16"/>
  <c r="E80" i="16"/>
  <c r="F80" i="16"/>
  <c r="G80" i="16"/>
  <c r="H80" i="16"/>
  <c r="J80" i="16"/>
  <c r="L80" i="16"/>
  <c r="E81" i="16"/>
  <c r="F81" i="16"/>
  <c r="G81" i="16"/>
  <c r="H81" i="16"/>
  <c r="J81" i="16"/>
  <c r="L81" i="16"/>
  <c r="E83" i="16"/>
  <c r="F83" i="16"/>
  <c r="G83" i="16"/>
  <c r="H83" i="16"/>
  <c r="J83" i="16"/>
  <c r="L83" i="16"/>
  <c r="E84" i="16"/>
  <c r="F84" i="16"/>
  <c r="G84" i="16"/>
  <c r="H84" i="16"/>
  <c r="J84" i="16"/>
  <c r="L84" i="16"/>
  <c r="E85" i="16"/>
  <c r="F85" i="16"/>
  <c r="G85" i="16"/>
  <c r="H85" i="16"/>
  <c r="J85" i="16"/>
  <c r="L85" i="16"/>
  <c r="E86" i="16"/>
  <c r="F86" i="16"/>
  <c r="G86" i="16"/>
  <c r="H86" i="16"/>
  <c r="J86" i="16"/>
  <c r="L86" i="16"/>
  <c r="E87" i="16"/>
  <c r="F87" i="16"/>
  <c r="G87" i="16"/>
  <c r="H87" i="16"/>
  <c r="J87" i="16"/>
  <c r="L87" i="16"/>
  <c r="E88" i="16"/>
  <c r="F88" i="16"/>
  <c r="G88" i="16"/>
  <c r="H88" i="16"/>
  <c r="J88" i="16"/>
  <c r="L88" i="16"/>
  <c r="E89" i="16"/>
  <c r="F89" i="16"/>
  <c r="G89" i="16"/>
  <c r="H89" i="16"/>
  <c r="J89" i="16"/>
  <c r="L89" i="16"/>
  <c r="E90" i="16"/>
  <c r="F90" i="16"/>
  <c r="G90" i="16"/>
  <c r="H90" i="16"/>
  <c r="J90" i="16"/>
  <c r="L90" i="16"/>
  <c r="E91" i="16"/>
  <c r="F91" i="16"/>
  <c r="G91" i="16"/>
  <c r="H91" i="16"/>
  <c r="J91" i="16"/>
  <c r="L91" i="16"/>
  <c r="E92" i="16"/>
  <c r="F92" i="16"/>
  <c r="G92" i="16"/>
  <c r="H92" i="16"/>
  <c r="J92" i="16"/>
  <c r="L92" i="16"/>
  <c r="E93" i="16"/>
  <c r="F93" i="16"/>
  <c r="G93" i="16"/>
  <c r="H93" i="16"/>
  <c r="J93" i="16"/>
  <c r="L93" i="16"/>
  <c r="E94" i="16"/>
  <c r="F94" i="16"/>
  <c r="G94" i="16"/>
  <c r="H94" i="16"/>
  <c r="J94" i="16"/>
  <c r="L94" i="16"/>
  <c r="E95" i="16"/>
  <c r="F95" i="16"/>
  <c r="G95" i="16"/>
  <c r="H95" i="16"/>
  <c r="J95" i="16"/>
  <c r="L95" i="16"/>
  <c r="E96" i="16"/>
  <c r="F96" i="16"/>
  <c r="G96" i="16"/>
  <c r="H96" i="16"/>
  <c r="J96" i="16"/>
  <c r="L96" i="16"/>
  <c r="E97" i="16"/>
  <c r="F97" i="16"/>
  <c r="G97" i="16"/>
  <c r="H97" i="16"/>
  <c r="J97" i="16"/>
  <c r="L97" i="16"/>
  <c r="E98" i="16"/>
  <c r="F98" i="16"/>
  <c r="G98" i="16"/>
  <c r="H98" i="16"/>
  <c r="J98" i="16"/>
  <c r="L98" i="16"/>
  <c r="E99" i="16"/>
  <c r="F99" i="16"/>
  <c r="G99" i="16"/>
  <c r="H99" i="16"/>
  <c r="J99" i="16"/>
  <c r="L99" i="16"/>
  <c r="E100" i="16"/>
  <c r="F100" i="16"/>
  <c r="G100" i="16"/>
  <c r="H100" i="16"/>
  <c r="J100" i="16"/>
  <c r="L100" i="16"/>
  <c r="E101" i="16"/>
  <c r="F101" i="16"/>
  <c r="G101" i="16"/>
  <c r="H101" i="16"/>
  <c r="J101" i="16"/>
  <c r="L101" i="16"/>
  <c r="E102" i="16"/>
  <c r="F102" i="16"/>
  <c r="G102" i="16"/>
  <c r="H102" i="16"/>
  <c r="J102" i="16"/>
  <c r="L102" i="16"/>
  <c r="E103" i="16"/>
  <c r="F103" i="16"/>
  <c r="G103" i="16"/>
  <c r="H103" i="16"/>
  <c r="J103" i="16"/>
  <c r="L103" i="16"/>
  <c r="E105" i="16"/>
  <c r="F105" i="16"/>
  <c r="G105" i="16"/>
  <c r="H105" i="16"/>
  <c r="J105" i="16"/>
  <c r="L105" i="16"/>
  <c r="E107" i="16"/>
  <c r="F107" i="16"/>
  <c r="G107" i="16"/>
  <c r="H107" i="16"/>
  <c r="J107" i="16"/>
  <c r="L107" i="16"/>
  <c r="E108" i="16"/>
  <c r="F108" i="16"/>
  <c r="G108" i="16"/>
  <c r="H108" i="16"/>
  <c r="J108" i="16"/>
  <c r="L108" i="16"/>
  <c r="E109" i="16"/>
  <c r="F109" i="16"/>
  <c r="G109" i="16"/>
  <c r="H109" i="16"/>
  <c r="J109" i="16"/>
  <c r="L109" i="16"/>
  <c r="E110" i="16"/>
  <c r="F110" i="16"/>
  <c r="G110" i="16"/>
  <c r="H110" i="16"/>
  <c r="J110" i="16"/>
  <c r="L110" i="16"/>
  <c r="E111" i="16"/>
  <c r="F111" i="16"/>
  <c r="G111" i="16"/>
  <c r="H111" i="16"/>
  <c r="J111" i="16"/>
  <c r="L111" i="16"/>
  <c r="E112" i="16"/>
  <c r="F112" i="16"/>
  <c r="G112" i="16"/>
  <c r="H112" i="16"/>
  <c r="J112" i="16"/>
  <c r="L112" i="16"/>
  <c r="E113" i="16"/>
  <c r="F113" i="16"/>
  <c r="G113" i="16"/>
  <c r="H113" i="16"/>
  <c r="J113" i="16"/>
  <c r="L113" i="16"/>
  <c r="E114" i="16"/>
  <c r="F114" i="16"/>
  <c r="G114" i="16"/>
  <c r="H114" i="16"/>
  <c r="J114" i="16"/>
  <c r="L114" i="16"/>
  <c r="E116" i="16"/>
  <c r="F116" i="16"/>
  <c r="G116" i="16"/>
  <c r="H116" i="16"/>
  <c r="J116" i="16"/>
  <c r="L116" i="16"/>
  <c r="E117" i="16"/>
  <c r="F117" i="16"/>
  <c r="G117" i="16"/>
  <c r="H117" i="16"/>
  <c r="J117" i="16"/>
  <c r="L117" i="16"/>
  <c r="E118" i="16"/>
  <c r="F118" i="16"/>
  <c r="G118" i="16"/>
  <c r="H118" i="16"/>
  <c r="J118" i="16"/>
  <c r="L118" i="16"/>
  <c r="E119" i="16"/>
  <c r="F119" i="16"/>
  <c r="G119" i="16"/>
  <c r="H119" i="16"/>
  <c r="J119" i="16"/>
  <c r="L119" i="16"/>
  <c r="E120" i="16"/>
  <c r="F120" i="16"/>
  <c r="G120" i="16"/>
  <c r="H120" i="16"/>
  <c r="J120" i="16"/>
  <c r="L120" i="16"/>
  <c r="E121" i="16"/>
  <c r="F121" i="16"/>
  <c r="G121" i="16"/>
  <c r="H121" i="16"/>
  <c r="J121" i="16"/>
  <c r="L121" i="16"/>
  <c r="E123" i="16"/>
  <c r="F123" i="16"/>
  <c r="G123" i="16"/>
  <c r="H123" i="16"/>
  <c r="J123" i="16"/>
  <c r="L123" i="16"/>
  <c r="E124" i="16"/>
  <c r="F124" i="16"/>
  <c r="G124" i="16"/>
  <c r="H124" i="16"/>
  <c r="J124" i="16"/>
  <c r="L124" i="16"/>
  <c r="L2" i="16"/>
  <c r="H2" i="16"/>
  <c r="G2" i="16"/>
  <c r="F2" i="16"/>
  <c r="E2" i="16"/>
  <c r="J2" i="16"/>
  <c r="M33" i="16" l="1"/>
  <c r="M25" i="16"/>
  <c r="M16" i="16"/>
  <c r="M7" i="16"/>
  <c r="M119" i="16"/>
  <c r="M110" i="16"/>
  <c r="M100" i="16"/>
  <c r="M92" i="16"/>
  <c r="M84" i="16"/>
  <c r="M75" i="16"/>
  <c r="M66" i="16"/>
  <c r="M58" i="16"/>
  <c r="M50" i="16"/>
  <c r="M89" i="16"/>
  <c r="M80" i="16"/>
  <c r="M72" i="16"/>
  <c r="M63" i="16"/>
  <c r="M55" i="16"/>
  <c r="M47" i="16"/>
  <c r="M39" i="16"/>
  <c r="M31" i="16"/>
  <c r="M23" i="16"/>
  <c r="M13" i="16"/>
  <c r="M4" i="16"/>
  <c r="M115" i="16"/>
  <c r="M104" i="16"/>
  <c r="M67" i="16"/>
  <c r="M77" i="16"/>
  <c r="M69" i="16"/>
  <c r="M60" i="16"/>
  <c r="M52" i="16"/>
  <c r="M44" i="16"/>
  <c r="M36" i="16"/>
  <c r="M28" i="16"/>
  <c r="M109" i="16"/>
  <c r="M41" i="16"/>
  <c r="M82" i="16"/>
  <c r="M107" i="16"/>
  <c r="M74" i="16"/>
  <c r="M114" i="16"/>
  <c r="M105" i="16"/>
  <c r="M96" i="16"/>
  <c r="M88" i="16"/>
  <c r="M79" i="16"/>
  <c r="M71" i="16"/>
  <c r="M62" i="16"/>
  <c r="M54" i="16"/>
  <c r="M46" i="16"/>
  <c r="M38" i="16"/>
  <c r="M32" i="16"/>
  <c r="M30" i="16"/>
  <c r="M27" i="16"/>
  <c r="M22" i="16"/>
  <c r="M15" i="16"/>
  <c r="M12" i="16"/>
  <c r="M9" i="16"/>
  <c r="M3" i="16"/>
  <c r="M121" i="16"/>
  <c r="M124" i="16"/>
  <c r="M102" i="16"/>
  <c r="M99" i="16"/>
  <c r="M76" i="16"/>
  <c r="M35" i="16"/>
  <c r="M86" i="16"/>
  <c r="M118" i="16"/>
  <c r="M49" i="16"/>
  <c r="M85" i="16"/>
  <c r="M18" i="16"/>
  <c r="M116" i="16"/>
  <c r="M120" i="16"/>
  <c r="M93" i="16"/>
  <c r="M51" i="16"/>
  <c r="M43" i="16"/>
  <c r="M117" i="16"/>
  <c r="M108" i="16"/>
  <c r="M98" i="16"/>
  <c r="M90" i="16"/>
  <c r="M81" i="16"/>
  <c r="M73" i="16"/>
  <c r="M64" i="16"/>
  <c r="M56" i="16"/>
  <c r="M48" i="16"/>
  <c r="M40" i="16"/>
  <c r="M24" i="16"/>
  <c r="M5" i="16"/>
  <c r="M91" i="16"/>
  <c r="M65" i="16"/>
  <c r="M101" i="16"/>
  <c r="M59" i="16"/>
  <c r="M94" i="16"/>
  <c r="M83" i="16"/>
  <c r="M57" i="16"/>
  <c r="M111" i="16"/>
  <c r="M68" i="16"/>
  <c r="M123" i="16"/>
  <c r="M113" i="16"/>
  <c r="M103" i="16"/>
  <c r="M95" i="16"/>
  <c r="M87" i="16"/>
  <c r="M78" i="16"/>
  <c r="M70" i="16"/>
  <c r="M61" i="16"/>
  <c r="M53" i="16"/>
  <c r="M45" i="16"/>
  <c r="M37" i="16"/>
  <c r="M29" i="16"/>
  <c r="M21" i="16"/>
  <c r="M11" i="16"/>
  <c r="M14" i="16"/>
  <c r="M34" i="16"/>
  <c r="M17" i="16"/>
  <c r="M42" i="16"/>
  <c r="M26" i="16"/>
  <c r="M8" i="16"/>
  <c r="M97" i="16"/>
  <c r="M20" i="16"/>
  <c r="M10" i="16"/>
  <c r="M112" i="16"/>
  <c r="M106" i="16"/>
  <c r="M122" i="16"/>
  <c r="M19" i="16"/>
  <c r="M6" i="16"/>
  <c r="M2" i="16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C36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13" i="9"/>
  <c r="B3" i="9"/>
  <c r="C3" i="9"/>
  <c r="C5" i="9"/>
  <c r="B6" i="9"/>
  <c r="C6" i="9"/>
  <c r="B7" i="9"/>
  <c r="C7" i="9"/>
  <c r="B8" i="9"/>
  <c r="C8" i="9"/>
  <c r="B9" i="9"/>
  <c r="C9" i="9"/>
  <c r="B10" i="9"/>
  <c r="C10" i="9"/>
  <c r="B11" i="9"/>
  <c r="C11" i="9"/>
  <c r="B12" i="9"/>
  <c r="C12" i="9"/>
  <c r="B13" i="9"/>
  <c r="A15" i="5" l="1"/>
  <c r="A19" i="5"/>
  <c r="A18" i="5"/>
  <c r="A16" i="5"/>
  <c r="A20" i="5"/>
  <c r="A17" i="5"/>
  <c r="M29" i="5"/>
  <c r="M63" i="5" l="1"/>
  <c r="S51" i="5"/>
  <c r="M57" i="5" s="1"/>
  <c r="P43" i="5"/>
  <c r="M55" i="5" s="1"/>
  <c r="M21" i="5"/>
  <c r="M53" i="5" l="1"/>
  <c r="M65" i="5" s="1"/>
</calcChain>
</file>

<file path=xl/sharedStrings.xml><?xml version="1.0" encoding="utf-8"?>
<sst xmlns="http://schemas.openxmlformats.org/spreadsheetml/2006/main" count="860" uniqueCount="215">
  <si>
    <t>Credits:</t>
  </si>
  <si>
    <t>EC</t>
  </si>
  <si>
    <t>Click here for all ME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</si>
  <si>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</si>
  <si>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</si>
  <si>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</si>
  <si>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</si>
  <si>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</si>
  <si>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</si>
  <si>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</si>
  <si>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</si>
  <si>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Total internship &amp; graduation</t>
  </si>
  <si>
    <t>Approve of</t>
  </si>
  <si>
    <t>Internship</t>
  </si>
  <si>
    <t>Academic year</t>
  </si>
  <si>
    <t>Programme Director ME:</t>
  </si>
  <si>
    <t>Specialisation</t>
  </si>
  <si>
    <t>Compulsory specialisation courses: six courses (30 EC)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</si>
  <si>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</si>
  <si>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</si>
  <si>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Experimental Methods</t>
  </si>
  <si>
    <t>Fundamentals of Numerical Methods</t>
  </si>
  <si>
    <t>Linear Solid Mechanics</t>
  </si>
  <si>
    <t>Laser Materials Processing</t>
  </si>
  <si>
    <t>Transport Phenomena</t>
  </si>
  <si>
    <t>Plastic &amp; Elastomer Engineering</t>
  </si>
  <si>
    <t>Solids &amp; Surfaces</t>
  </si>
  <si>
    <t>Structural Dynamics</t>
  </si>
  <si>
    <t>Machine Learning in Engineering</t>
  </si>
  <si>
    <t>Advanced Thermodynamics</t>
  </si>
  <si>
    <t>Composites Forming</t>
  </si>
  <si>
    <t>Engineering Acoustics</t>
  </si>
  <si>
    <t>Nonlinear Solid Mechanics</t>
  </si>
  <si>
    <t>Surface Technology</t>
  </si>
  <si>
    <t>Theory of ODE</t>
  </si>
  <si>
    <t>Uncertainty Quantification &amp; Model Reduction</t>
  </si>
  <si>
    <t>Composites</t>
  </si>
  <si>
    <t>Elastomer Science &amp; Engineering</t>
  </si>
  <si>
    <t>Learning and Adaptive Control</t>
  </si>
  <si>
    <t>Rheology &amp; Processing of Thermoplastics</t>
  </si>
  <si>
    <t>Other Master programme</t>
  </si>
  <si>
    <t>Total compulsory specialisation courses</t>
  </si>
  <si>
    <t>Total Elective courses</t>
  </si>
  <si>
    <t>Core/Elective courses: other programme (45 EC)</t>
  </si>
  <si>
    <t xml:space="preserve">Total </t>
  </si>
  <si>
    <t>Courses both master programmes: 3 courses (15 EC)</t>
  </si>
  <si>
    <t>Total amount of EC for Master Mechanical Engineering (at least 45 EC)</t>
  </si>
  <si>
    <t>Total amount of EC for other Master programme (at least 45 EC)</t>
  </si>
  <si>
    <t>Total amount of EC for both programmes (at least 15 EC)</t>
  </si>
  <si>
    <t xml:space="preserve">Internship &amp; Graduation </t>
  </si>
  <si>
    <t xml:space="preserve">Master assignment </t>
  </si>
  <si>
    <t>Total Master programme (at least 180 EC)</t>
  </si>
  <si>
    <t>Examination Board ME:</t>
  </si>
  <si>
    <t>High-Tech Systems &amp; Materials</t>
  </si>
  <si>
    <t>Please email the complete form to et-ms3-education@utwente.nl</t>
  </si>
  <si>
    <t>Frontiers in High-Tech Systems and Materials</t>
  </si>
  <si>
    <t>Dr.ir. R. Loendersloot</t>
  </si>
  <si>
    <t>EF</t>
  </si>
  <si>
    <t>Course Code</t>
  </si>
  <si>
    <t>Course Name</t>
  </si>
  <si>
    <t>Advanced Topics in Finite Element Methods</t>
  </si>
  <si>
    <t>Aircraft &amp; Wind Turbine Aerodynamics</t>
  </si>
  <si>
    <t>Computational Fluid Dynamics</t>
  </si>
  <si>
    <t>Design for Maintenance Operations</t>
  </si>
  <si>
    <t>Frontiers in Aeronautics</t>
  </si>
  <si>
    <t>Safety by Design</t>
  </si>
  <si>
    <t>Structural Health and Condition Monitoring</t>
  </si>
  <si>
    <t>Control for UAVs</t>
  </si>
  <si>
    <t>Flexible Multibody Dynamics</t>
  </si>
  <si>
    <t>Fluid Mechanics II</t>
  </si>
  <si>
    <t>Wind Energy</t>
  </si>
  <si>
    <t>3D printing</t>
  </si>
  <si>
    <t>Biomechatronics</t>
  </si>
  <si>
    <t>Design, Production and Materials</t>
  </si>
  <si>
    <t>Design of Production &amp; Inventory Systems</t>
  </si>
  <si>
    <t>Frontiers in Design and Manufacturing</t>
  </si>
  <si>
    <t>Maintenance Engineering &amp; Management</t>
  </si>
  <si>
    <t>Manufacturing Facility Design</t>
  </si>
  <si>
    <t>Modelling of Technical Design Processes</t>
  </si>
  <si>
    <t>Systems Engineering</t>
  </si>
  <si>
    <t>Biomechanics of Human Movement</t>
  </si>
  <si>
    <t>Cost Management &amp; Engineering</t>
  </si>
  <si>
    <t>Design for Additive Manufacturing</t>
  </si>
  <si>
    <t>Governing Product Development</t>
  </si>
  <si>
    <t>Integrative Design of Biomedical Products</t>
  </si>
  <si>
    <t>Lean Six Sigma Green Belt</t>
  </si>
  <si>
    <t>Life-Cycle Strategy</t>
  </si>
  <si>
    <t>Multi Scale Mechanics</t>
  </si>
  <si>
    <t>Operations Research Techniques 1</t>
  </si>
  <si>
    <t>Simulation</t>
  </si>
  <si>
    <t>Stochastic Models in Operations Management</t>
  </si>
  <si>
    <t>Stochastic Models in Production and Logistics</t>
  </si>
  <si>
    <t>Energy Conversion Technology</t>
  </si>
  <si>
    <t>Fluid Mechanics of Turbomachines 1</t>
  </si>
  <si>
    <t>Frontiers in Energy and Flow</t>
  </si>
  <si>
    <t>Multiphase Flows</t>
  </si>
  <si>
    <t>Energy from Biomass</t>
  </si>
  <si>
    <t>Energy Storage</t>
  </si>
  <si>
    <t>Gasdynamics</t>
  </si>
  <si>
    <t>Process Equipment Design</t>
  </si>
  <si>
    <t>Programming in Engineering</t>
  </si>
  <si>
    <t>Turbulent Combustion</t>
  </si>
  <si>
    <t>Active Sound and Vibration Control</t>
  </si>
  <si>
    <t>System Identification and Parameter Estimation</t>
  </si>
  <si>
    <t>Infrastructure Maintenance Machines</t>
  </si>
  <si>
    <t>Capita Selecta - Maintenance Engineering &amp; Operations</t>
  </si>
  <si>
    <t>Engineering Project Management</t>
  </si>
  <si>
    <t>Warehousing</t>
  </si>
  <si>
    <t>Frontiers in Personal Health Technology</t>
  </si>
  <si>
    <t>Human Movement Control</t>
  </si>
  <si>
    <t>3D Printing</t>
  </si>
  <si>
    <t>Biophysical Fluid Dynamics</t>
  </si>
  <si>
    <t>Biofluid Dynamics</t>
  </si>
  <si>
    <t>Identification of Human Physiological Systems</t>
  </si>
  <si>
    <t>Imaging Techniques</t>
  </si>
  <si>
    <t>Tissue Engineering</t>
  </si>
  <si>
    <t>3D Bioprinting</t>
  </si>
  <si>
    <t>Frontiers in Robotics</t>
  </si>
  <si>
    <t>Robotics for Medical Applications</t>
  </si>
  <si>
    <t>Image Processing and Computer Vision</t>
  </si>
  <si>
    <t>Introduction to Robotics Design</t>
  </si>
  <si>
    <t>Measurement Systems for Mechatronics</t>
  </si>
  <si>
    <t>Nonlinear Control</t>
  </si>
  <si>
    <t>Nonlinear Dynamics</t>
  </si>
  <si>
    <t>Optimal Control</t>
  </si>
  <si>
    <t>Optimal Estimation in Dynamic Systems</t>
  </si>
  <si>
    <t>Robust Control</t>
  </si>
  <si>
    <t>Soft Robotics</t>
  </si>
  <si>
    <t>Advanced Programming in Engineering</t>
  </si>
  <si>
    <t>Basics for Process Simulation</t>
  </si>
  <si>
    <t>CAD/CAM - research</t>
  </si>
  <si>
    <t>Intellectual Property in Product Development</t>
  </si>
  <si>
    <t>Solar Energy</t>
  </si>
  <si>
    <t>Sources of Innovation</t>
  </si>
  <si>
    <t>Virtual Reality</t>
  </si>
  <si>
    <t>Graduation</t>
  </si>
  <si>
    <t>HTSM</t>
  </si>
  <si>
    <t>MEO</t>
  </si>
  <si>
    <t>PHT</t>
  </si>
  <si>
    <t>ROB</t>
  </si>
  <si>
    <t>AERO</t>
  </si>
  <si>
    <t>DM</t>
  </si>
  <si>
    <t>GEN</t>
  </si>
  <si>
    <t>sum</t>
  </si>
  <si>
    <t>Course code</t>
  </si>
  <si>
    <t>Computational Optimization</t>
  </si>
  <si>
    <t>Design Principles for Robotic and Mechatronic Mechanisms</t>
  </si>
  <si>
    <t>Electric Vehicle System Design</t>
  </si>
  <si>
    <t>Control System Design for Robotics</t>
  </si>
  <si>
    <t>Phase Transformations in Manufacturing</t>
  </si>
  <si>
    <t xml:space="preserve">Automated Production Systems </t>
  </si>
  <si>
    <t xml:space="preserve">Industrial Robotic Systems </t>
  </si>
  <si>
    <t>Advanced Software Development for Robotics</t>
  </si>
  <si>
    <t>System Identification and Parameter Estimation and Machine Learning</t>
  </si>
  <si>
    <t>Modelling, Dynamics and Kinematics</t>
  </si>
  <si>
    <t>Software Development for Robotics</t>
  </si>
  <si>
    <t>Multigrid/Multilevel Scientific Computing</t>
  </si>
  <si>
    <t>Theory of Inventive Problem Solving (TRIZ)</t>
  </si>
  <si>
    <t>MASTER MECHANICAL ENGINEERING ACADEMIC YEAR 2022-2023</t>
  </si>
  <si>
    <t>SPECIALISATION COURSES</t>
  </si>
  <si>
    <t>Aeronautics (AERO)</t>
  </si>
  <si>
    <t>Design &amp; Manufacturing (DM)</t>
  </si>
  <si>
    <t>Energy &amp; Flow (EF)</t>
  </si>
  <si>
    <t>Core specialisation courses</t>
  </si>
  <si>
    <t>Quarter</t>
  </si>
  <si>
    <t>1B</t>
  </si>
  <si>
    <t>1A</t>
  </si>
  <si>
    <t>Aeroacoustics</t>
  </si>
  <si>
    <t>2A</t>
  </si>
  <si>
    <t>2B</t>
  </si>
  <si>
    <t>1A+1B</t>
  </si>
  <si>
    <t>Durability of Consumer products</t>
  </si>
  <si>
    <t>Experimental methods in Fluid and Thermal Engineering</t>
  </si>
  <si>
    <t>Multiscale Functional Materials for Engineering Application</t>
  </si>
  <si>
    <t>Elective subjects</t>
  </si>
  <si>
    <t>Adhesion and Bonding Technology</t>
  </si>
  <si>
    <t xml:space="preserve">Flexible Multibody Dynamics </t>
  </si>
  <si>
    <t>Granular Matter</t>
  </si>
  <si>
    <t xml:space="preserve">Multiscale Functional Materials </t>
  </si>
  <si>
    <t>-</t>
  </si>
  <si>
    <t>Y</t>
  </si>
  <si>
    <t>Structured innovation using TRIZ</t>
  </si>
  <si>
    <t>S</t>
  </si>
  <si>
    <t>High-Tech Systems and Materials (HTSM)</t>
  </si>
  <si>
    <t>Maintenance Engineering &amp; Operations (MEO)</t>
  </si>
  <si>
    <t>Personalized Health Technology (PHT)</t>
  </si>
  <si>
    <t xml:space="preserve">After-Sales Service Logistics </t>
  </si>
  <si>
    <t xml:space="preserve">Design for Maintenance Operations </t>
  </si>
  <si>
    <t xml:space="preserve">Failure Mechanisms &amp; Life Prediction </t>
  </si>
  <si>
    <t xml:space="preserve">Frontiers in Mainentance </t>
  </si>
  <si>
    <t>2A+2B</t>
  </si>
  <si>
    <t xml:space="preserve">Infrastructure Asset Management </t>
  </si>
  <si>
    <t xml:space="preserve">Maintenance Engineering &amp; Management </t>
  </si>
  <si>
    <t xml:space="preserve">Reliability Engineering and Maintenance Management </t>
  </si>
  <si>
    <t xml:space="preserve">Structural Health and Condition Monitoring </t>
  </si>
  <si>
    <t xml:space="preserve">Tribology </t>
  </si>
  <si>
    <t xml:space="preserve">Development of Artificial Internal Organs </t>
  </si>
  <si>
    <t>Medical Certification &amp; Human Factors</t>
  </si>
  <si>
    <t>Reinforcement learning in Engineering</t>
  </si>
  <si>
    <t>Robotics (ROB)</t>
  </si>
  <si>
    <t>General Electives</t>
  </si>
  <si>
    <t>Glossary</t>
  </si>
  <si>
    <t>General elective subjects</t>
  </si>
  <si>
    <r>
      <rPr>
        <b/>
        <sz val="11"/>
        <color theme="1"/>
        <rFont val="Arial"/>
        <family val="2"/>
      </rPr>
      <t>Y</t>
    </r>
    <r>
      <rPr>
        <sz val="11"/>
        <color theme="1"/>
        <rFont val="Arial"/>
        <family val="2"/>
      </rPr>
      <t xml:space="preserve"> = all year</t>
    </r>
  </si>
  <si>
    <r>
      <rPr>
        <b/>
        <sz val="11"/>
        <color theme="1"/>
        <rFont val="Arial"/>
        <family val="2"/>
      </rPr>
      <t xml:space="preserve">S </t>
    </r>
    <r>
      <rPr>
        <sz val="11"/>
        <color theme="1"/>
        <rFont val="Arial"/>
        <family val="2"/>
      </rPr>
      <t>= summer period</t>
    </r>
  </si>
  <si>
    <r>
      <rPr>
        <b/>
        <sz val="11"/>
        <color theme="1"/>
        <rFont val="Arial"/>
        <family val="2"/>
      </rPr>
      <t>1A+1B</t>
    </r>
    <r>
      <rPr>
        <sz val="11"/>
        <color theme="1"/>
        <rFont val="Arial"/>
        <family val="2"/>
      </rPr>
      <t xml:space="preserve"> = course will be spread over both quartiles</t>
    </r>
  </si>
  <si>
    <r>
      <rPr>
        <b/>
        <i/>
        <sz val="11"/>
        <color theme="1"/>
        <rFont val="Arial"/>
        <family val="2"/>
      </rPr>
      <t>I</t>
    </r>
    <r>
      <rPr>
        <sz val="11"/>
        <color theme="1"/>
        <rFont val="Arial"/>
        <family val="2"/>
      </rPr>
      <t xml:space="preserve"> = Referes to latest course information</t>
    </r>
  </si>
  <si>
    <r>
      <t xml:space="preserve">Red </t>
    </r>
    <r>
      <rPr>
        <sz val="11"/>
        <rFont val="Arial"/>
        <family val="2"/>
      </rPr>
      <t>= Change compared to previous year</t>
    </r>
  </si>
  <si>
    <t xml:space="preserve">202000250 (15EC) </t>
  </si>
  <si>
    <t xml:space="preserve">202000249 (45EC) </t>
  </si>
  <si>
    <t>Name</t>
  </si>
  <si>
    <t>Quartile</t>
  </si>
  <si>
    <t>Design Principles for Precision Mechanisms 2</t>
  </si>
  <si>
    <t>Elective courses: three courses (15 EC)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</si>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</sst>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5B9B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B9BB"/>
        <bgColor indexed="64"/>
      </patternFill>
    </fill>
    <fill>
      <patternFill patternType="solid">
        <fgColor rgb="FFBCDDD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5D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</cellStyleXfs>
  <cellXfs count="418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1" quotePrefix="1" applyFont="1" applyFill="1" applyBorder="1" applyAlignment="1" applyProtection="1">
      <alignment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164" fontId="1" fillId="0" borderId="4" xfId="1" quotePrefix="1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quotePrefix="1"/>
    <xf numFmtId="0" fontId="7" fillId="0" borderId="0" xfId="1" quotePrefix="1" applyAlignment="1" applyProtection="1"/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1" fillId="0" borderId="0" xfId="1" quotePrefix="1" applyNumberFormat="1" applyFont="1" applyFill="1" applyBorder="1" applyAlignment="1" applyProtection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164" fontId="3" fillId="0" borderId="16" xfId="0" applyNumberFormat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6" borderId="25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left" vertical="center"/>
    </xf>
    <xf numFmtId="0" fontId="13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vertical="center"/>
    </xf>
    <xf numFmtId="0" fontId="10" fillId="8" borderId="26" xfId="0" applyFont="1" applyFill="1" applyBorder="1" applyAlignment="1">
      <alignment vertical="center"/>
    </xf>
    <xf numFmtId="0" fontId="10" fillId="8" borderId="27" xfId="0" applyFont="1" applyFill="1" applyBorder="1" applyAlignment="1">
      <alignment horizontal="center" vertical="center"/>
    </xf>
    <xf numFmtId="0" fontId="10" fillId="8" borderId="28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left" vertical="center"/>
    </xf>
    <xf numFmtId="0" fontId="8" fillId="6" borderId="0" xfId="2" applyFont="1" applyFill="1" applyBorder="1" applyAlignment="1">
      <alignment vertical="center"/>
    </xf>
    <xf numFmtId="0" fontId="10" fillId="6" borderId="30" xfId="0" applyFont="1" applyFill="1" applyBorder="1" applyAlignment="1">
      <alignment horizontal="center" vertical="center"/>
    </xf>
    <xf numFmtId="0" fontId="10" fillId="6" borderId="31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left" vertical="center"/>
    </xf>
    <xf numFmtId="0" fontId="8" fillId="7" borderId="0" xfId="2" applyFont="1" applyFill="1" applyBorder="1" applyAlignment="1">
      <alignment vertical="center"/>
    </xf>
    <xf numFmtId="0" fontId="10" fillId="7" borderId="3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0" fillId="8" borderId="29" xfId="0" applyFont="1" applyFill="1" applyBorder="1" applyAlignment="1">
      <alignment horizontal="left" vertical="center"/>
    </xf>
    <xf numFmtId="0" fontId="8" fillId="8" borderId="0" xfId="2" applyFont="1" applyFill="1" applyBorder="1" applyAlignment="1">
      <alignment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17" fillId="6" borderId="0" xfId="2" applyFont="1" applyFill="1" applyBorder="1" applyAlignment="1">
      <alignment vertical="center"/>
    </xf>
    <xf numFmtId="0" fontId="17" fillId="7" borderId="0" xfId="2" applyFont="1" applyFill="1" applyBorder="1" applyAlignment="1">
      <alignment vertical="center"/>
    </xf>
    <xf numFmtId="0" fontId="17" fillId="6" borderId="0" xfId="2" applyFont="1" applyFill="1" applyBorder="1"/>
    <xf numFmtId="0" fontId="10" fillId="7" borderId="29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vertical="center"/>
    </xf>
    <xf numFmtId="0" fontId="10" fillId="6" borderId="29" xfId="0" applyFont="1" applyFill="1" applyBorder="1" applyAlignment="1">
      <alignment horizontal="left"/>
    </xf>
    <xf numFmtId="0" fontId="8" fillId="8" borderId="0" xfId="2" applyFont="1" applyFill="1" applyBorder="1"/>
    <xf numFmtId="0" fontId="20" fillId="7" borderId="29" xfId="0" applyFont="1" applyFill="1" applyBorder="1" applyAlignment="1">
      <alignment horizontal="left" vertical="center"/>
    </xf>
    <xf numFmtId="0" fontId="20" fillId="7" borderId="0" xfId="2" applyFont="1" applyFill="1" applyBorder="1" applyAlignment="1">
      <alignment vertical="center"/>
    </xf>
    <xf numFmtId="0" fontId="2" fillId="6" borderId="32" xfId="0" applyFont="1" applyFill="1" applyBorder="1" applyAlignment="1">
      <alignment horizontal="left" vertical="center"/>
    </xf>
    <xf numFmtId="0" fontId="10" fillId="6" borderId="33" xfId="0" applyFont="1" applyFill="1" applyBorder="1" applyAlignment="1">
      <alignment vertic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left" vertical="center"/>
    </xf>
    <xf numFmtId="0" fontId="10" fillId="7" borderId="33" xfId="0" applyFont="1" applyFill="1" applyBorder="1" applyAlignment="1">
      <alignment vertical="center"/>
    </xf>
    <xf numFmtId="0" fontId="10" fillId="7" borderId="34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vertical="center"/>
    </xf>
    <xf numFmtId="0" fontId="10" fillId="8" borderId="37" xfId="0" applyFont="1" applyFill="1" applyBorder="1" applyAlignment="1">
      <alignment vertical="center"/>
    </xf>
    <xf numFmtId="1" fontId="10" fillId="8" borderId="38" xfId="0" applyNumberFormat="1" applyFont="1" applyFill="1" applyBorder="1" applyAlignment="1">
      <alignment horizontal="center" vertical="center"/>
    </xf>
    <xf numFmtId="0" fontId="10" fillId="8" borderId="39" xfId="0" applyFont="1" applyFill="1" applyBorder="1" applyAlignment="1">
      <alignment horizontal="center" vertical="center"/>
    </xf>
    <xf numFmtId="0" fontId="10" fillId="8" borderId="29" xfId="0" applyFont="1" applyFill="1" applyBorder="1" applyAlignment="1">
      <alignment horizontal="left"/>
    </xf>
    <xf numFmtId="0" fontId="8" fillId="8" borderId="0" xfId="2" applyFont="1" applyFill="1" applyBorder="1" applyAlignment="1"/>
    <xf numFmtId="1" fontId="10" fillId="8" borderId="30" xfId="0" applyNumberFormat="1" applyFont="1" applyFill="1" applyBorder="1" applyAlignment="1">
      <alignment horizontal="center"/>
    </xf>
    <xf numFmtId="0" fontId="10" fillId="8" borderId="31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left" vertical="center"/>
    </xf>
    <xf numFmtId="0" fontId="20" fillId="6" borderId="0" xfId="2" applyFont="1" applyFill="1" applyBorder="1"/>
    <xf numFmtId="0" fontId="20" fillId="6" borderId="30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horizontal="center" vertical="center"/>
    </xf>
    <xf numFmtId="0" fontId="8" fillId="7" borderId="0" xfId="2" applyFont="1" applyFill="1" applyBorder="1"/>
    <xf numFmtId="0" fontId="17" fillId="8" borderId="0" xfId="2" applyFont="1" applyFill="1" applyBorder="1" applyAlignment="1"/>
    <xf numFmtId="0" fontId="17" fillId="7" borderId="0" xfId="2" applyFont="1" applyFill="1" applyBorder="1" applyAlignment="1">
      <alignment horizontal="left"/>
    </xf>
    <xf numFmtId="0" fontId="8" fillId="6" borderId="0" xfId="2" applyFont="1" applyFill="1" applyBorder="1"/>
    <xf numFmtId="0" fontId="17" fillId="7" borderId="0" xfId="2" applyFont="1" applyFill="1" applyBorder="1"/>
    <xf numFmtId="0" fontId="20" fillId="7" borderId="0" xfId="2" applyFont="1" applyFill="1" applyBorder="1"/>
    <xf numFmtId="0" fontId="20" fillId="7" borderId="3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17" fillId="8" borderId="0" xfId="2" applyFont="1" applyFill="1" applyBorder="1" applyAlignment="1">
      <alignment horizontal="left"/>
    </xf>
    <xf numFmtId="0" fontId="8" fillId="8" borderId="0" xfId="2" applyFont="1" applyFill="1" applyBorder="1" applyAlignment="1">
      <alignment horizontal="left"/>
    </xf>
    <xf numFmtId="0" fontId="20" fillId="8" borderId="31" xfId="0" applyFont="1" applyFill="1" applyBorder="1" applyAlignment="1">
      <alignment horizontal="center"/>
    </xf>
    <xf numFmtId="0" fontId="10" fillId="6" borderId="0" xfId="0" applyFont="1" applyFill="1" applyAlignment="1">
      <alignment vertical="center"/>
    </xf>
    <xf numFmtId="0" fontId="10" fillId="7" borderId="29" xfId="0" applyFont="1" applyFill="1" applyBorder="1" applyAlignment="1">
      <alignment horizontal="left" vertical="center" wrapText="1"/>
    </xf>
    <xf numFmtId="0" fontId="17" fillId="7" borderId="0" xfId="2" applyFont="1" applyFill="1" applyBorder="1" applyAlignment="1">
      <alignment horizontal="left" vertical="center"/>
    </xf>
    <xf numFmtId="0" fontId="10" fillId="6" borderId="22" xfId="0" applyFont="1" applyFill="1" applyBorder="1" applyAlignment="1">
      <alignment vertical="center"/>
    </xf>
    <xf numFmtId="0" fontId="10" fillId="6" borderId="23" xfId="0" applyFont="1" applyFill="1" applyBorder="1" applyAlignment="1">
      <alignment vertical="center"/>
    </xf>
    <xf numFmtId="0" fontId="10" fillId="6" borderId="40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7" borderId="22" xfId="0" applyFont="1" applyFill="1" applyBorder="1" applyAlignment="1">
      <alignment horizontal="left" vertical="center"/>
    </xf>
    <xf numFmtId="0" fontId="8" fillId="7" borderId="41" xfId="2" applyFont="1" applyFill="1" applyBorder="1"/>
    <xf numFmtId="0" fontId="10" fillId="7" borderId="40" xfId="0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left"/>
    </xf>
    <xf numFmtId="0" fontId="8" fillId="8" borderId="23" xfId="2" applyFont="1" applyFill="1" applyBorder="1" applyAlignment="1"/>
    <xf numFmtId="0" fontId="10" fillId="8" borderId="40" xfId="0" applyFont="1" applyFill="1" applyBorder="1" applyAlignment="1">
      <alignment horizontal="center"/>
    </xf>
    <xf numFmtId="0" fontId="10" fillId="8" borderId="24" xfId="0" applyFont="1" applyFill="1" applyBorder="1" applyAlignment="1">
      <alignment horizontal="center"/>
    </xf>
    <xf numFmtId="0" fontId="2" fillId="12" borderId="25" xfId="0" applyFont="1" applyFill="1" applyBorder="1" applyAlignment="1">
      <alignment horizontal="left" vertical="center"/>
    </xf>
    <xf numFmtId="0" fontId="10" fillId="12" borderId="26" xfId="0" applyFont="1" applyFill="1" applyBorder="1" applyAlignment="1">
      <alignment vertical="center"/>
    </xf>
    <xf numFmtId="0" fontId="10" fillId="12" borderId="27" xfId="0" applyFont="1" applyFill="1" applyBorder="1" applyAlignment="1">
      <alignment horizontal="center" vertical="center"/>
    </xf>
    <xf numFmtId="0" fontId="10" fillId="12" borderId="28" xfId="0" applyFont="1" applyFill="1" applyBorder="1" applyAlignment="1">
      <alignment horizontal="center" vertical="center"/>
    </xf>
    <xf numFmtId="0" fontId="2" fillId="13" borderId="25" xfId="0" applyFont="1" applyFill="1" applyBorder="1" applyAlignment="1">
      <alignment horizontal="left" vertical="center"/>
    </xf>
    <xf numFmtId="0" fontId="10" fillId="13" borderId="26" xfId="0" applyFont="1" applyFill="1" applyBorder="1" applyAlignment="1">
      <alignment vertical="center"/>
    </xf>
    <xf numFmtId="0" fontId="10" fillId="13" borderId="27" xfId="0" applyFont="1" applyFill="1" applyBorder="1" applyAlignment="1">
      <alignment horizontal="center" vertical="center"/>
    </xf>
    <xf numFmtId="0" fontId="10" fillId="13" borderId="28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left" vertical="center"/>
    </xf>
    <xf numFmtId="0" fontId="13" fillId="14" borderId="26" xfId="0" applyFont="1" applyFill="1" applyBorder="1" applyAlignment="1">
      <alignment horizontal="center" vertical="center"/>
    </xf>
    <xf numFmtId="0" fontId="8" fillId="14" borderId="27" xfId="0" applyFont="1" applyFill="1" applyBorder="1" applyAlignment="1">
      <alignment horizontal="center" vertical="center"/>
    </xf>
    <xf numFmtId="0" fontId="8" fillId="14" borderId="28" xfId="0" applyFont="1" applyFill="1" applyBorder="1" applyAlignment="1">
      <alignment horizontal="center" vertical="center"/>
    </xf>
    <xf numFmtId="0" fontId="10" fillId="12" borderId="29" xfId="0" applyFont="1" applyFill="1" applyBorder="1" applyAlignment="1">
      <alignment horizontal="left"/>
    </xf>
    <xf numFmtId="0" fontId="8" fillId="12" borderId="0" xfId="2" applyFont="1" applyFill="1" applyBorder="1" applyAlignment="1">
      <alignment vertical="center"/>
    </xf>
    <xf numFmtId="0" fontId="10" fillId="12" borderId="30" xfId="0" applyFont="1" applyFill="1" applyBorder="1" applyAlignment="1">
      <alignment horizontal="center" vertical="center"/>
    </xf>
    <xf numFmtId="0" fontId="10" fillId="12" borderId="31" xfId="0" applyFont="1" applyFill="1" applyBorder="1" applyAlignment="1">
      <alignment horizontal="center" vertical="center"/>
    </xf>
    <xf numFmtId="0" fontId="10" fillId="13" borderId="29" xfId="0" applyFont="1" applyFill="1" applyBorder="1" applyAlignment="1">
      <alignment horizontal="left" vertical="center"/>
    </xf>
    <xf numFmtId="0" fontId="8" fillId="13" borderId="0" xfId="2" applyFont="1" applyFill="1" applyBorder="1"/>
    <xf numFmtId="1" fontId="10" fillId="13" borderId="30" xfId="0" applyNumberFormat="1" applyFont="1" applyFill="1" applyBorder="1" applyAlignment="1">
      <alignment horizontal="center" vertical="center"/>
    </xf>
    <xf numFmtId="0" fontId="10" fillId="13" borderId="31" xfId="0" applyFont="1" applyFill="1" applyBorder="1" applyAlignment="1">
      <alignment horizontal="center" vertical="center"/>
    </xf>
    <xf numFmtId="0" fontId="10" fillId="14" borderId="29" xfId="0" applyFont="1" applyFill="1" applyBorder="1" applyAlignment="1">
      <alignment horizontal="left"/>
    </xf>
    <xf numFmtId="0" fontId="17" fillId="14" borderId="0" xfId="2" applyFont="1" applyFill="1" applyBorder="1" applyAlignment="1"/>
    <xf numFmtId="0" fontId="10" fillId="14" borderId="30" xfId="0" applyFont="1" applyFill="1" applyBorder="1" applyAlignment="1">
      <alignment horizontal="center" vertical="center"/>
    </xf>
    <xf numFmtId="0" fontId="10" fillId="14" borderId="31" xfId="0" applyFon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left"/>
    </xf>
    <xf numFmtId="0" fontId="20" fillId="12" borderId="0" xfId="2" applyFont="1" applyFill="1" applyBorder="1" applyAlignment="1">
      <alignment horizontal="left" vertical="center"/>
    </xf>
    <xf numFmtId="0" fontId="20" fillId="12" borderId="30" xfId="0" applyFont="1" applyFill="1" applyBorder="1" applyAlignment="1">
      <alignment horizontal="center" vertical="center"/>
    </xf>
    <xf numFmtId="0" fontId="20" fillId="12" borderId="31" xfId="0" applyFont="1" applyFill="1" applyBorder="1" applyAlignment="1">
      <alignment horizontal="center" vertical="center"/>
    </xf>
    <xf numFmtId="0" fontId="10" fillId="13" borderId="30" xfId="0" applyFont="1" applyFill="1" applyBorder="1" applyAlignment="1">
      <alignment horizontal="center" vertical="center"/>
    </xf>
    <xf numFmtId="0" fontId="10" fillId="14" borderId="29" xfId="0" applyFont="1" applyFill="1" applyBorder="1" applyAlignment="1">
      <alignment horizontal="left" vertical="center"/>
    </xf>
    <xf numFmtId="0" fontId="8" fillId="14" borderId="0" xfId="2" applyFont="1" applyFill="1" applyBorder="1" applyAlignment="1">
      <alignment vertical="center"/>
    </xf>
    <xf numFmtId="0" fontId="20" fillId="12" borderId="0" xfId="2" applyFont="1" applyFill="1" applyBorder="1" applyAlignment="1">
      <alignment vertical="center"/>
    </xf>
    <xf numFmtId="0" fontId="10" fillId="13" borderId="29" xfId="0" applyFont="1" applyFill="1" applyBorder="1" applyAlignment="1">
      <alignment horizontal="left"/>
    </xf>
    <xf numFmtId="0" fontId="17" fillId="13" borderId="0" xfId="2" applyFont="1" applyFill="1" applyBorder="1" applyAlignment="1">
      <alignment horizontal="left" vertical="center"/>
    </xf>
    <xf numFmtId="0" fontId="8" fillId="14" borderId="0" xfId="2" applyFont="1" applyFill="1" applyBorder="1" applyAlignment="1"/>
    <xf numFmtId="0" fontId="17" fillId="12" borderId="0" xfId="2" applyFont="1" applyFill="1" applyBorder="1" applyAlignment="1">
      <alignment vertical="center"/>
    </xf>
    <xf numFmtId="0" fontId="8" fillId="13" borderId="0" xfId="2" applyFont="1" applyFill="1" applyBorder="1" applyAlignment="1">
      <alignment horizontal="left" vertical="center"/>
    </xf>
    <xf numFmtId="0" fontId="8" fillId="14" borderId="29" xfId="0" applyFont="1" applyFill="1" applyBorder="1" applyAlignment="1">
      <alignment horizontal="left" vertical="center"/>
    </xf>
    <xf numFmtId="0" fontId="8" fillId="14" borderId="30" xfId="0" applyFont="1" applyFill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8" fillId="12" borderId="0" xfId="2" applyFont="1" applyFill="1"/>
    <xf numFmtId="0" fontId="17" fillId="14" borderId="0" xfId="2" applyFont="1" applyFill="1" applyBorder="1" applyAlignment="1">
      <alignment vertical="center"/>
    </xf>
    <xf numFmtId="0" fontId="10" fillId="12" borderId="29" xfId="0" applyFont="1" applyFill="1" applyBorder="1" applyAlignment="1">
      <alignment horizontal="left" vertical="center"/>
    </xf>
    <xf numFmtId="0" fontId="17" fillId="12" borderId="0" xfId="2" applyFont="1" applyFill="1"/>
    <xf numFmtId="0" fontId="20" fillId="14" borderId="29" xfId="0" applyFont="1" applyFill="1" applyBorder="1" applyAlignment="1">
      <alignment horizontal="left" vertical="center"/>
    </xf>
    <xf numFmtId="0" fontId="20" fillId="14" borderId="0" xfId="2" applyFont="1" applyFill="1" applyBorder="1" applyAlignment="1">
      <alignment vertical="center"/>
    </xf>
    <xf numFmtId="0" fontId="20" fillId="14" borderId="30" xfId="0" applyFont="1" applyFill="1" applyBorder="1" applyAlignment="1">
      <alignment horizontal="center" vertical="center"/>
    </xf>
    <xf numFmtId="0" fontId="20" fillId="14" borderId="31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vertical="center"/>
    </xf>
    <xf numFmtId="0" fontId="10" fillId="12" borderId="33" xfId="0" applyFont="1" applyFill="1" applyBorder="1" applyAlignment="1">
      <alignment vertical="center"/>
    </xf>
    <xf numFmtId="0" fontId="10" fillId="12" borderId="34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2" fillId="13" borderId="32" xfId="0" applyFont="1" applyFill="1" applyBorder="1" applyAlignment="1">
      <alignment horizontal="left" vertical="center"/>
    </xf>
    <xf numFmtId="0" fontId="10" fillId="13" borderId="33" xfId="0" applyFont="1" applyFill="1" applyBorder="1" applyAlignment="1">
      <alignment vertical="center"/>
    </xf>
    <xf numFmtId="0" fontId="10" fillId="13" borderId="34" xfId="0" applyFont="1" applyFill="1" applyBorder="1" applyAlignment="1">
      <alignment horizontal="center" vertical="center"/>
    </xf>
    <xf numFmtId="0" fontId="10" fillId="13" borderId="35" xfId="0" applyFont="1" applyFill="1" applyBorder="1" applyAlignment="1">
      <alignment horizontal="center" vertical="center"/>
    </xf>
    <xf numFmtId="0" fontId="2" fillId="14" borderId="32" xfId="0" applyFont="1" applyFill="1" applyBorder="1" applyAlignment="1">
      <alignment horizontal="left" vertical="center"/>
    </xf>
    <xf numFmtId="0" fontId="10" fillId="14" borderId="33" xfId="0" applyFont="1" applyFill="1" applyBorder="1" applyAlignment="1">
      <alignment vertical="center"/>
    </xf>
    <xf numFmtId="0" fontId="10" fillId="14" borderId="34" xfId="0" applyFont="1" applyFill="1" applyBorder="1" applyAlignment="1">
      <alignment horizontal="center" vertical="center"/>
    </xf>
    <xf numFmtId="0" fontId="10" fillId="14" borderId="35" xfId="0" applyFont="1" applyFill="1" applyBorder="1" applyAlignment="1">
      <alignment horizontal="center" vertical="center"/>
    </xf>
    <xf numFmtId="0" fontId="17" fillId="12" borderId="0" xfId="2" applyFont="1" applyFill="1" applyBorder="1"/>
    <xf numFmtId="0" fontId="10" fillId="12" borderId="30" xfId="0" applyFont="1" applyFill="1" applyBorder="1" applyAlignment="1">
      <alignment horizontal="center"/>
    </xf>
    <xf numFmtId="0" fontId="10" fillId="12" borderId="31" xfId="0" applyFont="1" applyFill="1" applyBorder="1" applyAlignment="1">
      <alignment horizontal="center"/>
    </xf>
    <xf numFmtId="0" fontId="10" fillId="0" borderId="0" xfId="0" applyFont="1"/>
    <xf numFmtId="0" fontId="8" fillId="13" borderId="29" xfId="0" applyFont="1" applyFill="1" applyBorder="1" applyAlignment="1">
      <alignment horizontal="left"/>
    </xf>
    <xf numFmtId="0" fontId="17" fillId="13" borderId="0" xfId="2" applyFont="1" applyFill="1" applyBorder="1" applyAlignment="1"/>
    <xf numFmtId="0" fontId="8" fillId="13" borderId="30" xfId="0" applyFont="1" applyFill="1" applyBorder="1" applyAlignment="1">
      <alignment horizontal="center"/>
    </xf>
    <xf numFmtId="0" fontId="8" fillId="13" borderId="31" xfId="0" applyFont="1" applyFill="1" applyBorder="1" applyAlignment="1">
      <alignment horizontal="center"/>
    </xf>
    <xf numFmtId="0" fontId="8" fillId="0" borderId="0" xfId="0" applyFont="1"/>
    <xf numFmtId="0" fontId="13" fillId="0" borderId="0" xfId="0" applyFont="1" applyAlignment="1">
      <alignment horizontal="center"/>
    </xf>
    <xf numFmtId="0" fontId="8" fillId="13" borderId="0" xfId="2" applyFont="1" applyFill="1" applyBorder="1" applyAlignment="1"/>
    <xf numFmtId="0" fontId="10" fillId="13" borderId="30" xfId="0" applyFont="1" applyFill="1" applyBorder="1" applyAlignment="1">
      <alignment horizontal="center"/>
    </xf>
    <xf numFmtId="0" fontId="10" fillId="13" borderId="31" xfId="0" applyFont="1" applyFill="1" applyBorder="1" applyAlignment="1">
      <alignment horizontal="center"/>
    </xf>
    <xf numFmtId="0" fontId="17" fillId="14" borderId="0" xfId="2" applyFont="1" applyFill="1" applyBorder="1"/>
    <xf numFmtId="0" fontId="8" fillId="12" borderId="0" xfId="2" applyFont="1" applyFill="1" applyBorder="1" applyAlignment="1"/>
    <xf numFmtId="0" fontId="8" fillId="14" borderId="0" xfId="2" applyFont="1" applyFill="1" applyBorder="1"/>
    <xf numFmtId="0" fontId="17" fillId="12" borderId="0" xfId="2" applyFont="1" applyFill="1" applyBorder="1" applyAlignment="1"/>
    <xf numFmtId="0" fontId="20" fillId="13" borderId="29" xfId="0" applyFont="1" applyFill="1" applyBorder="1" applyAlignment="1">
      <alignment horizontal="left"/>
    </xf>
    <xf numFmtId="0" fontId="20" fillId="13" borderId="0" xfId="2" applyFont="1" applyFill="1" applyBorder="1" applyAlignment="1">
      <alignment horizontal="left" vertical="center"/>
    </xf>
    <xf numFmtId="0" fontId="20" fillId="13" borderId="30" xfId="0" applyFont="1" applyFill="1" applyBorder="1" applyAlignment="1">
      <alignment horizontal="center" vertical="center"/>
    </xf>
    <xf numFmtId="0" fontId="20" fillId="13" borderId="31" xfId="0" applyFont="1" applyFill="1" applyBorder="1" applyAlignment="1">
      <alignment horizontal="center" vertical="center"/>
    </xf>
    <xf numFmtId="0" fontId="8" fillId="12" borderId="29" xfId="0" applyFont="1" applyFill="1" applyBorder="1" applyAlignment="1">
      <alignment horizontal="left"/>
    </xf>
    <xf numFmtId="0" fontId="8" fillId="12" borderId="30" xfId="0" applyFont="1" applyFill="1" applyBorder="1" applyAlignment="1">
      <alignment horizontal="center"/>
    </xf>
    <xf numFmtId="0" fontId="8" fillId="12" borderId="31" xfId="0" applyFont="1" applyFill="1" applyBorder="1" applyAlignment="1">
      <alignment horizontal="center"/>
    </xf>
    <xf numFmtId="0" fontId="20" fillId="12" borderId="0" xfId="2" applyFont="1" applyFill="1" applyBorder="1" applyAlignment="1"/>
    <xf numFmtId="0" fontId="20" fillId="12" borderId="30" xfId="0" applyFont="1" applyFill="1" applyBorder="1" applyAlignment="1">
      <alignment horizontal="center"/>
    </xf>
    <xf numFmtId="0" fontId="20" fillId="12" borderId="31" xfId="0" applyFont="1" applyFill="1" applyBorder="1" applyAlignment="1">
      <alignment horizontal="center"/>
    </xf>
    <xf numFmtId="0" fontId="20" fillId="14" borderId="0" xfId="2" applyFont="1" applyFill="1" applyBorder="1" applyAlignment="1">
      <alignment horizontal="left" vertical="center"/>
    </xf>
    <xf numFmtId="1" fontId="10" fillId="13" borderId="30" xfId="0" applyNumberFormat="1" applyFont="1" applyFill="1" applyBorder="1" applyAlignment="1">
      <alignment horizontal="center"/>
    </xf>
    <xf numFmtId="0" fontId="20" fillId="14" borderId="0" xfId="2" applyFont="1" applyFill="1" applyBorder="1"/>
    <xf numFmtId="0" fontId="20" fillId="13" borderId="0" xfId="2" applyFont="1" applyFill="1" applyBorder="1" applyAlignment="1"/>
    <xf numFmtId="0" fontId="21" fillId="12" borderId="0" xfId="2" applyFont="1" applyFill="1" applyBorder="1" applyAlignment="1"/>
    <xf numFmtId="0" fontId="8" fillId="13" borderId="29" xfId="0" applyFont="1" applyFill="1" applyBorder="1"/>
    <xf numFmtId="0" fontId="8" fillId="13" borderId="0" xfId="0" applyFont="1" applyFill="1"/>
    <xf numFmtId="0" fontId="8" fillId="13" borderId="30" xfId="0" applyFont="1" applyFill="1" applyBorder="1"/>
    <xf numFmtId="0" fontId="8" fillId="13" borderId="31" xfId="0" applyFont="1" applyFill="1" applyBorder="1"/>
    <xf numFmtId="0" fontId="10" fillId="13" borderId="0" xfId="2" applyFont="1" applyFill="1" applyBorder="1" applyAlignment="1"/>
    <xf numFmtId="0" fontId="10" fillId="13" borderId="0" xfId="0" applyFont="1" applyFill="1"/>
    <xf numFmtId="0" fontId="22" fillId="14" borderId="0" xfId="2" applyFont="1" applyFill="1" applyBorder="1"/>
    <xf numFmtId="0" fontId="8" fillId="14" borderId="29" xfId="0" applyFont="1" applyFill="1" applyBorder="1" applyAlignment="1">
      <alignment vertical="center"/>
    </xf>
    <xf numFmtId="0" fontId="8" fillId="14" borderId="0" xfId="0" applyFont="1" applyFill="1" applyAlignment="1">
      <alignment vertical="center"/>
    </xf>
    <xf numFmtId="0" fontId="8" fillId="14" borderId="30" xfId="0" applyFont="1" applyFill="1" applyBorder="1" applyAlignment="1">
      <alignment vertical="center"/>
    </xf>
    <xf numFmtId="0" fontId="8" fillId="14" borderId="31" xfId="0" applyFont="1" applyFill="1" applyBorder="1" applyAlignment="1">
      <alignment vertical="center"/>
    </xf>
    <xf numFmtId="0" fontId="8" fillId="14" borderId="0" xfId="0" applyFont="1" applyFill="1"/>
    <xf numFmtId="0" fontId="10" fillId="12" borderId="22" xfId="0" applyFont="1" applyFill="1" applyBorder="1" applyAlignment="1">
      <alignment horizontal="left"/>
    </xf>
    <xf numFmtId="0" fontId="17" fillId="12" borderId="23" xfId="2" applyFont="1" applyFill="1" applyBorder="1" applyAlignment="1"/>
    <xf numFmtId="0" fontId="10" fillId="12" borderId="40" xfId="0" applyFont="1" applyFill="1" applyBorder="1" applyAlignment="1">
      <alignment horizontal="center"/>
    </xf>
    <xf numFmtId="0" fontId="10" fillId="12" borderId="24" xfId="0" applyFont="1" applyFill="1" applyBorder="1" applyAlignment="1">
      <alignment horizontal="center"/>
    </xf>
    <xf numFmtId="0" fontId="10" fillId="13" borderId="22" xfId="0" applyFont="1" applyFill="1" applyBorder="1" applyAlignment="1">
      <alignment horizontal="left"/>
    </xf>
    <xf numFmtId="0" fontId="10" fillId="13" borderId="23" xfId="0" applyFont="1" applyFill="1" applyBorder="1"/>
    <xf numFmtId="0" fontId="10" fillId="13" borderId="40" xfId="0" applyFont="1" applyFill="1" applyBorder="1" applyAlignment="1">
      <alignment horizontal="center"/>
    </xf>
    <xf numFmtId="0" fontId="10" fillId="13" borderId="24" xfId="0" applyFont="1" applyFill="1" applyBorder="1" applyAlignment="1">
      <alignment horizontal="center"/>
    </xf>
    <xf numFmtId="0" fontId="10" fillId="14" borderId="22" xfId="0" applyFont="1" applyFill="1" applyBorder="1" applyAlignment="1">
      <alignment horizontal="left" vertical="center"/>
    </xf>
    <xf numFmtId="0" fontId="8" fillId="14" borderId="23" xfId="0" applyFont="1" applyFill="1" applyBorder="1"/>
    <xf numFmtId="0" fontId="10" fillId="14" borderId="40" xfId="0" applyFont="1" applyFill="1" applyBorder="1" applyAlignment="1">
      <alignment horizontal="center" vertical="center"/>
    </xf>
    <xf numFmtId="0" fontId="10" fillId="14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0" xfId="2" applyFont="1" applyFill="1" applyBorder="1" applyAlignment="1"/>
    <xf numFmtId="0" fontId="10" fillId="0" borderId="0" xfId="0" applyFont="1" applyAlignment="1">
      <alignment horizontal="center"/>
    </xf>
    <xf numFmtId="0" fontId="13" fillId="17" borderId="25" xfId="0" applyFont="1" applyFill="1" applyBorder="1" applyAlignment="1">
      <alignment horizontal="left" vertical="center"/>
    </xf>
    <xf numFmtId="0" fontId="13" fillId="17" borderId="26" xfId="0" applyFont="1" applyFill="1" applyBorder="1" applyAlignment="1">
      <alignment horizontal="center" vertical="center"/>
    </xf>
    <xf numFmtId="0" fontId="8" fillId="17" borderId="27" xfId="0" applyFont="1" applyFill="1" applyBorder="1" applyAlignment="1">
      <alignment horizontal="center" vertical="center"/>
    </xf>
    <xf numFmtId="0" fontId="8" fillId="17" borderId="28" xfId="0" applyFont="1" applyFill="1" applyBorder="1" applyAlignment="1">
      <alignment horizontal="center" vertical="center"/>
    </xf>
    <xf numFmtId="0" fontId="13" fillId="18" borderId="32" xfId="0" applyFont="1" applyFill="1" applyBorder="1" applyAlignment="1">
      <alignment vertical="center"/>
    </xf>
    <xf numFmtId="0" fontId="13" fillId="18" borderId="42" xfId="0" applyFont="1" applyFill="1" applyBorder="1" applyAlignment="1">
      <alignment vertical="center"/>
    </xf>
    <xf numFmtId="0" fontId="8" fillId="18" borderId="34" xfId="0" applyFont="1" applyFill="1" applyBorder="1" applyAlignment="1">
      <alignment horizontal="center" vertical="center"/>
    </xf>
    <xf numFmtId="0" fontId="8" fillId="18" borderId="43" xfId="0" applyFont="1" applyFill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17" borderId="29" xfId="0" applyFont="1" applyFill="1" applyBorder="1" applyAlignment="1">
      <alignment horizontal="left"/>
    </xf>
    <xf numFmtId="0" fontId="8" fillId="17" borderId="0" xfId="2" applyFont="1" applyFill="1" applyBorder="1" applyAlignment="1">
      <alignment horizontal="left" vertical="center"/>
    </xf>
    <xf numFmtId="0" fontId="10" fillId="17" borderId="30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/>
    </xf>
    <xf numFmtId="0" fontId="8" fillId="18" borderId="29" xfId="0" applyFont="1" applyFill="1" applyBorder="1" applyAlignment="1">
      <alignment vertical="center"/>
    </xf>
    <xf numFmtId="0" fontId="8" fillId="18" borderId="0" xfId="2" applyFont="1" applyFill="1" applyBorder="1" applyAlignment="1">
      <alignment vertical="center"/>
    </xf>
    <xf numFmtId="0" fontId="8" fillId="18" borderId="44" xfId="0" applyFont="1" applyFill="1" applyBorder="1" applyAlignment="1">
      <alignment horizontal="center" vertical="center"/>
    </xf>
    <xf numFmtId="0" fontId="8" fillId="18" borderId="31" xfId="0" applyFont="1" applyFill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0" fillId="17" borderId="29" xfId="0" applyFont="1" applyFill="1" applyBorder="1" applyAlignment="1">
      <alignment horizontal="left"/>
    </xf>
    <xf numFmtId="0" fontId="8" fillId="18" borderId="30" xfId="0" applyFont="1" applyFill="1" applyBorder="1" applyAlignment="1">
      <alignment horizontal="center" vertical="center"/>
    </xf>
    <xf numFmtId="0" fontId="17" fillId="17" borderId="0" xfId="2" applyFont="1" applyFill="1" applyBorder="1" applyAlignment="1">
      <alignment horizontal="left" vertical="center"/>
    </xf>
    <xf numFmtId="0" fontId="17" fillId="18" borderId="0" xfId="2" applyFont="1" applyFill="1" applyBorder="1" applyAlignment="1">
      <alignment vertical="center"/>
    </xf>
    <xf numFmtId="0" fontId="20" fillId="17" borderId="29" xfId="0" applyFont="1" applyFill="1" applyBorder="1" applyAlignment="1">
      <alignment horizontal="left"/>
    </xf>
    <xf numFmtId="0" fontId="20" fillId="17" borderId="0" xfId="2" applyFont="1" applyFill="1" applyBorder="1" applyAlignment="1">
      <alignment horizontal="left" vertical="center"/>
    </xf>
    <xf numFmtId="16" fontId="20" fillId="17" borderId="31" xfId="0" applyNumberFormat="1" applyFont="1" applyFill="1" applyBorder="1" applyAlignment="1">
      <alignment horizontal="center" vertical="center"/>
    </xf>
    <xf numFmtId="0" fontId="20" fillId="17" borderId="31" xfId="0" applyFont="1" applyFill="1" applyBorder="1" applyAlignment="1">
      <alignment horizontal="center"/>
    </xf>
    <xf numFmtId="0" fontId="20" fillId="0" borderId="29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20" fillId="17" borderId="31" xfId="0" applyFont="1" applyFill="1" applyBorder="1" applyAlignment="1">
      <alignment horizontal="center" vertical="center"/>
    </xf>
    <xf numFmtId="0" fontId="8" fillId="18" borderId="22" xfId="0" applyFont="1" applyFill="1" applyBorder="1" applyAlignment="1">
      <alignment vertical="center"/>
    </xf>
    <xf numFmtId="0" fontId="17" fillId="18" borderId="23" xfId="2" applyFont="1" applyFill="1" applyBorder="1" applyAlignment="1">
      <alignment vertical="center"/>
    </xf>
    <xf numFmtId="0" fontId="8" fillId="18" borderId="40" xfId="0" applyFont="1" applyFill="1" applyBorder="1" applyAlignment="1">
      <alignment horizontal="center" vertical="center"/>
    </xf>
    <xf numFmtId="0" fontId="8" fillId="18" borderId="24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20" fillId="17" borderId="29" xfId="0" applyFont="1" applyFill="1" applyBorder="1" applyAlignment="1">
      <alignment horizontal="left" vertical="center"/>
    </xf>
    <xf numFmtId="0" fontId="20" fillId="17" borderId="0" xfId="2" applyFont="1" applyFill="1" applyBorder="1"/>
    <xf numFmtId="0" fontId="2" fillId="17" borderId="32" xfId="0" applyFont="1" applyFill="1" applyBorder="1" applyAlignment="1">
      <alignment horizontal="left" vertical="center"/>
    </xf>
    <xf numFmtId="0" fontId="10" fillId="17" borderId="33" xfId="0" applyFont="1" applyFill="1" applyBorder="1" applyAlignment="1">
      <alignment vertical="center"/>
    </xf>
    <xf numFmtId="0" fontId="10" fillId="17" borderId="34" xfId="0" applyFont="1" applyFill="1" applyBorder="1" applyAlignment="1">
      <alignment horizontal="center" vertical="center"/>
    </xf>
    <xf numFmtId="0" fontId="10" fillId="17" borderId="35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10" fillId="17" borderId="29" xfId="0" applyFont="1" applyFill="1" applyBorder="1" applyAlignment="1">
      <alignment horizontal="left" vertical="center"/>
    </xf>
    <xf numFmtId="0" fontId="17" fillId="17" borderId="0" xfId="2" applyFont="1" applyFill="1" applyBorder="1"/>
    <xf numFmtId="0" fontId="21" fillId="0" borderId="0" xfId="2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17" borderId="0" xfId="2" applyFont="1" applyFill="1" applyBorder="1"/>
    <xf numFmtId="0" fontId="8" fillId="17" borderId="29" xfId="0" applyFont="1" applyFill="1" applyBorder="1" applyAlignment="1">
      <alignment horizontal="left" vertical="center"/>
    </xf>
    <xf numFmtId="0" fontId="8" fillId="17" borderId="30" xfId="0" applyFont="1" applyFill="1" applyBorder="1" applyAlignment="1">
      <alignment horizontal="center" vertical="center"/>
    </xf>
    <xf numFmtId="0" fontId="8" fillId="17" borderId="31" xfId="0" applyFont="1" applyFill="1" applyBorder="1" applyAlignment="1">
      <alignment horizontal="center" vertical="center"/>
    </xf>
    <xf numFmtId="0" fontId="17" fillId="17" borderId="0" xfId="2" applyFont="1" applyFill="1" applyBorder="1" applyAlignment="1">
      <alignment horizontal="left"/>
    </xf>
    <xf numFmtId="0" fontId="8" fillId="0" borderId="0" xfId="2" applyFont="1" applyFill="1" applyBorder="1"/>
    <xf numFmtId="0" fontId="20" fillId="17" borderId="0" xfId="2" applyFont="1" applyFill="1" applyBorder="1" applyAlignment="1">
      <alignment vertical="center"/>
    </xf>
    <xf numFmtId="0" fontId="17" fillId="17" borderId="0" xfId="2" applyFont="1" applyFill="1" applyBorder="1" applyAlignment="1">
      <alignment vertical="center"/>
    </xf>
    <xf numFmtId="0" fontId="8" fillId="17" borderId="0" xfId="2" applyFont="1" applyFill="1" applyBorder="1" applyAlignment="1">
      <alignment vertical="center"/>
    </xf>
    <xf numFmtId="0" fontId="10" fillId="17" borderId="22" xfId="0" applyFont="1" applyFill="1" applyBorder="1" applyAlignment="1">
      <alignment horizontal="left" vertical="center"/>
    </xf>
    <xf numFmtId="0" fontId="8" fillId="17" borderId="23" xfId="2" applyFont="1" applyFill="1" applyBorder="1" applyAlignment="1">
      <alignment vertical="center"/>
    </xf>
    <xf numFmtId="0" fontId="10" fillId="17" borderId="40" xfId="0" applyFont="1" applyFill="1" applyBorder="1" applyAlignment="1">
      <alignment horizontal="center" vertical="center"/>
    </xf>
    <xf numFmtId="0" fontId="10" fillId="17" borderId="24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right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3" fillId="15" borderId="20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3" fillId="15" borderId="21" xfId="0" applyFont="1" applyFill="1" applyBorder="1" applyAlignment="1">
      <alignment horizontal="center" vertical="center"/>
    </xf>
    <xf numFmtId="0" fontId="13" fillId="15" borderId="22" xfId="0" applyFont="1" applyFill="1" applyBorder="1" applyAlignment="1">
      <alignment horizontal="center" vertical="center"/>
    </xf>
    <xf numFmtId="0" fontId="13" fillId="15" borderId="23" xfId="0" applyFont="1" applyFill="1" applyBorder="1" applyAlignment="1">
      <alignment horizontal="center" vertical="center"/>
    </xf>
    <xf numFmtId="0" fontId="13" fillId="15" borderId="24" xfId="0" applyFont="1" applyFill="1" applyBorder="1" applyAlignment="1">
      <alignment horizontal="center" vertical="center"/>
    </xf>
    <xf numFmtId="0" fontId="13" fillId="16" borderId="20" xfId="0" applyFont="1" applyFill="1" applyBorder="1" applyAlignment="1">
      <alignment horizontal="center" vertical="center"/>
    </xf>
    <xf numFmtId="0" fontId="13" fillId="16" borderId="19" xfId="0" applyFont="1" applyFill="1" applyBorder="1" applyAlignment="1">
      <alignment horizontal="center" vertical="center"/>
    </xf>
    <xf numFmtId="0" fontId="13" fillId="16" borderId="21" xfId="0" applyFont="1" applyFill="1" applyBorder="1" applyAlignment="1">
      <alignment horizontal="center" vertical="center"/>
    </xf>
    <xf numFmtId="0" fontId="13" fillId="16" borderId="29" xfId="0" applyFont="1" applyFill="1" applyBorder="1" applyAlignment="1">
      <alignment horizontal="center" vertical="center"/>
    </xf>
    <xf numFmtId="0" fontId="13" fillId="16" borderId="0" xfId="0" applyFont="1" applyFill="1" applyAlignment="1">
      <alignment horizontal="center" vertical="center"/>
    </xf>
    <xf numFmtId="0" fontId="13" fillId="16" borderId="31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horizontal="center" vertical="center"/>
    </xf>
    <xf numFmtId="0" fontId="13" fillId="11" borderId="21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13" fillId="11" borderId="31" xfId="0" applyFont="1" applyFill="1" applyBorder="1" applyAlignment="1">
      <alignment horizontal="center" vertical="center"/>
    </xf>
  </cellXfs>
  <cellStyles count="3">
    <cellStyle name="Hyperlink" xfId="1" builtinId="8"/>
    <cellStyle name="Hyperlink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677509"/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77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osiris.utwente.nl/student/OnderwijsCatalogusSelect.do?selectie=cursus&amp;cursus=202000034&amp;collegejaar=2022&amp;taal=en" TargetMode="External"/><Relationship Id="rId21" Type="http://schemas.openxmlformats.org/officeDocument/2006/relationships/hyperlink" Target="https://osiris.utwente.nl/student/OnderwijsCatalogusSelect.do?selectie=cursus&amp;cursus=191141700&amp;collegejaar=2022&amp;taal=en" TargetMode="External"/><Relationship Id="rId42" Type="http://schemas.openxmlformats.org/officeDocument/2006/relationships/hyperlink" Target="https://osiris.utwente.nl/student/OnderwijsCatalogusSelect.do?selectie=cursus&amp;cursus=191155700&amp;collegejaar=2022&amp;taal=en" TargetMode="External"/><Relationship Id="rId63" Type="http://schemas.openxmlformats.org/officeDocument/2006/relationships/hyperlink" Target="https://osiris.utwente.nl/student/OnderwijsCatalogusSelect.do?selectie=cursus&amp;cursus=191102041&amp;collegejaar=2022&amp;taal=en" TargetMode="External"/><Relationship Id="rId84" Type="http://schemas.openxmlformats.org/officeDocument/2006/relationships/hyperlink" Target="https://osiris.utwente.nl/student/OnderwijsCatalogusSelect.do?selectie=cursus&amp;cursus=191560671&amp;collegejaar=2022&amp;taal=en" TargetMode="External"/><Relationship Id="rId138" Type="http://schemas.openxmlformats.org/officeDocument/2006/relationships/hyperlink" Target="https://osiris.utwente.nl/student/OnderwijsCatalogusSelect.do?selectie=cursus&amp;cursus=191155710&amp;collegejaar=2021&amp;taal=en" TargetMode="External"/><Relationship Id="rId159" Type="http://schemas.openxmlformats.org/officeDocument/2006/relationships/hyperlink" Target="https://osiris.utwente.nl/student/OnderwijsCatalogusSelect.do?selectie=cursus&amp;cursus=202100228&amp;collegejaar=2021&amp;taal=en" TargetMode="External"/><Relationship Id="rId170" Type="http://schemas.openxmlformats.org/officeDocument/2006/relationships/hyperlink" Target="https://osiris.utwente.nl/student/OnderwijsCatalogusSelect.do?selectie=cursus&amp;cursus=202000244&amp;collegejaar=2021&amp;taal=en" TargetMode="External"/><Relationship Id="rId191" Type="http://schemas.openxmlformats.org/officeDocument/2006/relationships/hyperlink" Target="https://osiris.utwente.nl/student/OnderwijsCatalogusSelect.do?selectie=cursus&amp;cursus=201900091&amp;collegejaar=2022&amp;taal=en" TargetMode="External"/><Relationship Id="rId205" Type="http://schemas.openxmlformats.org/officeDocument/2006/relationships/hyperlink" Target="https://osiris.utwente.nl/student/OnderwijsCatalogusSelect.do?selectie=cursus&amp;cursus=201700071&amp;collegejaar=2021&amp;taal=en" TargetMode="External"/><Relationship Id="rId107" Type="http://schemas.openxmlformats.org/officeDocument/2006/relationships/hyperlink" Target="https://osiris.utwente.nl/student/OnderwijsCatalogusSelect.do?selectie=cursus&amp;cursus=202000256&amp;collegejaar=2022&amp;taal=en" TargetMode="External"/><Relationship Id="rId11" Type="http://schemas.openxmlformats.org/officeDocument/2006/relationships/hyperlink" Target="https://osiris.utwente.nl/student/OnderwijsCatalogusSelect.do?selectie=cursus&amp;cursus=201200133&amp;collegejaar=2021&amp;taal=en" TargetMode="External"/><Relationship Id="rId32" Type="http://schemas.openxmlformats.org/officeDocument/2006/relationships/hyperlink" Target="https://osiris.utwente.nl/student/OnderwijsCatalogusSelect.do?selectie=cursus&amp;cursus=191852630&amp;collegejaar=2021&amp;taal=en" TargetMode="External"/><Relationship Id="rId37" Type="http://schemas.openxmlformats.org/officeDocument/2006/relationships/hyperlink" Target="https://osiris.utwente.nl/student/OnderwijsCatalogusSelect.do?selectie=cursus&amp;cursus=201500136&amp;collegejaar=2022&amp;taal=en" TargetMode="External"/><Relationship Id="rId53" Type="http://schemas.openxmlformats.org/officeDocument/2006/relationships/hyperlink" Target="https://osiris.utwente.nl/student/OnderwijsCatalogusSelect.do?selectie=cursus&amp;cursus=202200107&amp;collegejaar=2022&amp;taal=en" TargetMode="External"/><Relationship Id="rId58" Type="http://schemas.openxmlformats.org/officeDocument/2006/relationships/hyperlink" Target="https://osiris.utwente.nl/student/OnderwijsCatalogusSelect.do?selectie=cursus&amp;cursus=201500136&amp;collegejaar=2022&amp;taal=en" TargetMode="External"/><Relationship Id="rId74" Type="http://schemas.openxmlformats.org/officeDocument/2006/relationships/hyperlink" Target="https://osiris.utwente.nl/student/OnderwijsCatalogusSelect.do?selectie=cursus&amp;cursus=201400037&amp;collegejaar=2021&amp;taal=en" TargetMode="External"/><Relationship Id="rId79" Type="http://schemas.openxmlformats.org/officeDocument/2006/relationships/hyperlink" Target="https://osiris.utwente.nl/student/OnderwijsCatalogusSelect.do?selectie=cursus&amp;cursus=202200101&amp;collegejaar=2022&amp;taal=en" TargetMode="External"/><Relationship Id="rId102" Type="http://schemas.openxmlformats.org/officeDocument/2006/relationships/hyperlink" Target="https://osiris.utwente.nl/student/OnderwijsCatalogusSelect.do?selectie=cursus&amp;cursus=191155730&amp;collegejaar=2021&amp;taal=en" TargetMode="External"/><Relationship Id="rId123" Type="http://schemas.openxmlformats.org/officeDocument/2006/relationships/hyperlink" Target="https://osiris.utwente.nl/student/OnderwijsCatalogusSelect.do?selectie=cursus&amp;cursus=191124310&amp;collegejaar=2022&amp;taal=en" TargetMode="External"/><Relationship Id="rId128" Type="http://schemas.openxmlformats.org/officeDocument/2006/relationships/hyperlink" Target="https://osiris.utwente.nl/student/OnderwijsCatalogusSelect.do?selectie=cursus&amp;cursus=202000040&amp;collegejaar=2021&amp;taal=en" TargetMode="External"/><Relationship Id="rId144" Type="http://schemas.openxmlformats.org/officeDocument/2006/relationships/hyperlink" Target="https://osiris.utwente.nl/student/OnderwijsCatalogusSelect.do?selectie=cursus&amp;cursus=191820210&amp;collegejaar=2022&amp;taal=en" TargetMode="External"/><Relationship Id="rId149" Type="http://schemas.openxmlformats.org/officeDocument/2006/relationships/hyperlink" Target="https://osiris.utwente.nl/student/OnderwijsCatalogusSelect.do?selectie=cursus&amp;cursus=191150700&amp;collegejaar=2022&amp;taal=en" TargetMode="External"/><Relationship Id="rId5" Type="http://schemas.openxmlformats.org/officeDocument/2006/relationships/hyperlink" Target="https://osiris.utwente.nl/student/OnderwijsCatalogusSelect.do?selectie=cursus&amp;cursus=202000245&amp;collegejaar=2022&amp;taal=en" TargetMode="External"/><Relationship Id="rId90" Type="http://schemas.openxmlformats.org/officeDocument/2006/relationships/hyperlink" Target="https://osiris.utwente.nl/student/OnderwijsCatalogusSelect.do?selectie=cursus&amp;cursus=201200145&amp;collegejaar=2022&amp;taal=en" TargetMode="External"/><Relationship Id="rId95" Type="http://schemas.openxmlformats.org/officeDocument/2006/relationships/hyperlink" Target="https://osiris.utwente.nl/student/OnderwijsCatalogusSelect.do?selectie=cursus&amp;cursus=202100319&amp;collegejaar=2021&amp;taal=en" TargetMode="External"/><Relationship Id="rId160" Type="http://schemas.openxmlformats.org/officeDocument/2006/relationships/hyperlink" Target="https://osiris.utwente.nl/student/OnderwijsCatalogusSelect.do?selectie=cursus&amp;cursus=191121700&amp;collegejaar=2021&amp;taal=en" TargetMode="External"/><Relationship Id="rId165" Type="http://schemas.openxmlformats.org/officeDocument/2006/relationships/hyperlink" Target="https://osiris.utwente.nl/student/OnderwijsCatalogusSelect.do?selectie=cursus&amp;cursus=201900097&amp;collegejaar=2021&amp;taal=en" TargetMode="External"/><Relationship Id="rId181" Type="http://schemas.openxmlformats.org/officeDocument/2006/relationships/hyperlink" Target="https://osiris.utwente.nl/student/OnderwijsCatalogusSelect.do?selectie=cursus&amp;cursus=201700218&amp;collegejaar=2021&amp;taal=en" TargetMode="External"/><Relationship Id="rId186" Type="http://schemas.openxmlformats.org/officeDocument/2006/relationships/hyperlink" Target="https://osiris.utwente.nl/student/OnderwijsCatalogusSelect.do?selectie=cursus&amp;cursus=202200108&amp;collegejaar=2022&amp;taal=en" TargetMode="External"/><Relationship Id="rId211" Type="http://schemas.openxmlformats.org/officeDocument/2006/relationships/hyperlink" Target="https://osiris.utwente.nl/student/OnderwijsCatalogusSelect.do?selectie=cursus&amp;cursus=201700024&amp;collegejaar=2021&amp;taal=en" TargetMode="External"/><Relationship Id="rId22" Type="http://schemas.openxmlformats.org/officeDocument/2006/relationships/hyperlink" Target="https://osiris.utwente.nl/student/OnderwijsCatalogusSelect.do?selectie=cursus&amp;cursus=202200107&amp;collegejaar=2022&amp;taal=en" TargetMode="External"/><Relationship Id="rId27" Type="http://schemas.openxmlformats.org/officeDocument/2006/relationships/hyperlink" Target="https://osiris.utwente.nl/student/OnderwijsCatalogusSelect.do?selectie=cursus&amp;cursus=202200111&amp;collegejaar=2022&amp;taal=en" TargetMode="External"/><Relationship Id="rId43" Type="http://schemas.openxmlformats.org/officeDocument/2006/relationships/hyperlink" Target="https://osiris.utwente.nl/student/OnderwijsCatalogusSelect.do?selectie=cursus&amp;cursus=202200111&amp;collegejaar=2022&amp;taal=en" TargetMode="External"/><Relationship Id="rId48" Type="http://schemas.openxmlformats.org/officeDocument/2006/relationships/hyperlink" Target="https://osiris.utwente.nl/student/OnderwijsCatalogusSelect.do?selectie=cursus&amp;cursus=191121720&amp;collegejaar=2022&amp;taal=en" TargetMode="External"/><Relationship Id="rId64" Type="http://schemas.openxmlformats.org/officeDocument/2006/relationships/hyperlink" Target="https://osiris.utwente.nl/student/OnderwijsCatalogusSelect.do?selectie=cursus&amp;cursus=201200146&amp;collegejaar=2022&amp;taal=en" TargetMode="External"/><Relationship Id="rId69" Type="http://schemas.openxmlformats.org/officeDocument/2006/relationships/hyperlink" Target="https://osiris.utwente.nl/student/OnderwijsCatalogusSelect.do?selectie=cursus&amp;cursus=191121700&amp;collegejaar=2021&amp;taal=en" TargetMode="External"/><Relationship Id="rId113" Type="http://schemas.openxmlformats.org/officeDocument/2006/relationships/hyperlink" Target="https://osiris.utwente.nl/student/OnderwijsCatalogusSelect.do?selectie=cursus&amp;cursus=202000032&amp;collegejaar=2022&amp;taal=en" TargetMode="External"/><Relationship Id="rId118" Type="http://schemas.openxmlformats.org/officeDocument/2006/relationships/hyperlink" Target="https://osiris.utwente.nl/student/OnderwijsCatalogusSelect.do?selectie=cursus&amp;cursus=201500136&amp;collegejaar=2022&amp;taal=en" TargetMode="External"/><Relationship Id="rId134" Type="http://schemas.openxmlformats.org/officeDocument/2006/relationships/hyperlink" Target="https://osiris.utwente.nl/student/OnderwijsCatalogusSelect.do?selectie=cursus&amp;cursus=201500344&amp;collegejaar=2021&amp;taal=en" TargetMode="External"/><Relationship Id="rId139" Type="http://schemas.openxmlformats.org/officeDocument/2006/relationships/hyperlink" Target="https://osiris.utwente.nl/student/OnderwijsCatalogusSelect.do?selectie=cursus&amp;cursus=202200100&amp;collegejaar=2022&amp;taal=en" TargetMode="External"/><Relationship Id="rId80" Type="http://schemas.openxmlformats.org/officeDocument/2006/relationships/hyperlink" Target="https://osiris.utwente.nl/student/OnderwijsCatalogusSelect.do?selectie=cursus&amp;cursus=201900085&amp;collegejaar=2021&amp;taal=en" TargetMode="External"/><Relationship Id="rId85" Type="http://schemas.openxmlformats.org/officeDocument/2006/relationships/hyperlink" Target="https://osiris.utwente.nl/student/OnderwijsCatalogusSelect.do?selectie=cursus&amp;cursus=202200100&amp;collegejaar=2022&amp;taal=en" TargetMode="External"/><Relationship Id="rId150" Type="http://schemas.openxmlformats.org/officeDocument/2006/relationships/hyperlink" Target="https://osiris.utwente.nl/student/OnderwijsCatalogusSelect.do?selectie=cursus&amp;cursus=192850730&amp;collegejaar=2022&amp;taal=en" TargetMode="External"/><Relationship Id="rId155" Type="http://schemas.openxmlformats.org/officeDocument/2006/relationships/hyperlink" Target="https://osiris.utwente.nl/student/OnderwijsCatalogusSelect.do?selectie=cursus&amp;cursus=201300039&amp;collegejaar=2021&amp;taal=en" TargetMode="External"/><Relationship Id="rId171" Type="http://schemas.openxmlformats.org/officeDocument/2006/relationships/hyperlink" Target="https://osiris.utwente.nl/student/OnderwijsCatalogusSelect.do?selectie=cursus&amp;cursus=191121700&amp;collegejaar=2021&amp;taal=en" TargetMode="External"/><Relationship Id="rId176" Type="http://schemas.openxmlformats.org/officeDocument/2006/relationships/hyperlink" Target="https://osiris.utwente.nl/student/OnderwijsCatalogusSelect.do?selectie=cursus&amp;cursus=201600252&amp;collegejaar=2021&amp;taal=en" TargetMode="External"/><Relationship Id="rId192" Type="http://schemas.openxmlformats.org/officeDocument/2006/relationships/hyperlink" Target="https://osiris.utwente.nl/student/OnderwijsCatalogusSelect.do?selectie=cursus&amp;cursus=191154740&amp;collegejaar=2022&amp;taal=en" TargetMode="External"/><Relationship Id="rId197" Type="http://schemas.openxmlformats.org/officeDocument/2006/relationships/hyperlink" Target="https://osiris.utwente.nl/student/OnderwijsCatalogusSelect.do?selectie=cursus&amp;cursus=201000201&amp;collegejaar=2021&amp;taal=en" TargetMode="External"/><Relationship Id="rId206" Type="http://schemas.openxmlformats.org/officeDocument/2006/relationships/hyperlink" Target="https://osiris.utwente.nl/student/OnderwijsCatalogusSelect.do?selectie=cursus&amp;cursus=202200107&amp;collegejaar=2022&amp;taal=en" TargetMode="External"/><Relationship Id="rId201" Type="http://schemas.openxmlformats.org/officeDocument/2006/relationships/hyperlink" Target="https://osiris.utwente.nl/student/OnderwijsCatalogusSelect.do?selectie=cursus&amp;cursus=191155730&amp;collegejaar=2021&amp;taal=en" TargetMode="External"/><Relationship Id="rId12" Type="http://schemas.openxmlformats.org/officeDocument/2006/relationships/hyperlink" Target="https://osiris.utwente.nl/student/OnderwijsCatalogusSelect.do?selectie=cursus&amp;cursus=191121720&amp;collegejaar=2022&amp;taal=en" TargetMode="External"/><Relationship Id="rId17" Type="http://schemas.openxmlformats.org/officeDocument/2006/relationships/hyperlink" Target="https://osiris.utwente.nl/student/OnderwijsCatalogusSelect.do?selectie=cursus&amp;cursus=201500024&amp;collegejaar=2022&amp;taal=en" TargetMode="External"/><Relationship Id="rId33" Type="http://schemas.openxmlformats.org/officeDocument/2006/relationships/hyperlink" Target="https://osiris.utwente.nl/student/OnderwijsCatalogusSelect.do?selectie=cursus&amp;cursus=201300039&amp;collegejaar=2021&amp;taal=en" TargetMode="External"/><Relationship Id="rId38" Type="http://schemas.openxmlformats.org/officeDocument/2006/relationships/hyperlink" Target="https://osiris.utwente.nl/student/OnderwijsCatalogusSelect.do?selectie=cursus&amp;cursus=201900074&amp;collegejaar=2022&amp;taal=en" TargetMode="External"/><Relationship Id="rId59" Type="http://schemas.openxmlformats.org/officeDocument/2006/relationships/hyperlink" Target="https://osiris.utwente.nl/student/OnderwijsCatalogusSelect.do?selectie=cursus&amp;cursus=191154720&amp;collegejaar=2022&amp;taal=en" TargetMode="External"/><Relationship Id="rId103" Type="http://schemas.openxmlformats.org/officeDocument/2006/relationships/hyperlink" Target="https://osiris.utwente.nl/student/OnderwijsCatalogusSelect.do?selectie=cursus&amp;cursus=202000246&amp;collegejaar=2021&amp;taal=en" TargetMode="External"/><Relationship Id="rId108" Type="http://schemas.openxmlformats.org/officeDocument/2006/relationships/hyperlink" Target="https://osiris.utwente.nl/student/OnderwijsCatalogusSelect.do?selectie=cursus&amp;cursus=202000247&amp;collegejaar=2022&amp;taal=en" TargetMode="External"/><Relationship Id="rId124" Type="http://schemas.openxmlformats.org/officeDocument/2006/relationships/hyperlink" Target="https://osiris.utwente.nl/student/OnderwijsCatalogusSelect.do?selectie=cursus&amp;cursus=201400042&amp;collegejaar=2021&amp;taal=en" TargetMode="External"/><Relationship Id="rId129" Type="http://schemas.openxmlformats.org/officeDocument/2006/relationships/hyperlink" Target="https://osiris.utwente.nl/student/OnderwijsCatalogusSelect.do?selectie=cursus&amp;cursus=202000244&amp;collegejaar=2021&amp;taal=en" TargetMode="External"/><Relationship Id="rId54" Type="http://schemas.openxmlformats.org/officeDocument/2006/relationships/hyperlink" Target="https://osiris.utwente.nl/student/OnderwijsCatalogusSelect.do?selectie=cursus&amp;cursus=191121720&amp;collegejaar=2022&amp;taal=en" TargetMode="External"/><Relationship Id="rId70" Type="http://schemas.openxmlformats.org/officeDocument/2006/relationships/hyperlink" Target="https://osiris.utwente.nl/student/OnderwijsCatalogusSelect.do?selectie=cursus&amp;cursus=191121700&amp;collegejaar=2021&amp;taal=en" TargetMode="External"/><Relationship Id="rId75" Type="http://schemas.openxmlformats.org/officeDocument/2006/relationships/hyperlink" Target="https://osiris.utwente.nl/student/OnderwijsCatalogusSelect.do?selectie=cursus&amp;cursus=191150480&amp;collegejaar=2021&amp;taal=en" TargetMode="External"/><Relationship Id="rId91" Type="http://schemas.openxmlformats.org/officeDocument/2006/relationships/hyperlink" Target="https://osiris.utwente.nl/student/OnderwijsCatalogusSelect.do?selectie=cursus&amp;cursus=191121720&amp;collegejaar=2022&amp;taal=en" TargetMode="External"/><Relationship Id="rId96" Type="http://schemas.openxmlformats.org/officeDocument/2006/relationships/hyperlink" Target="https://osiris.utwente.nl/student/OnderwijsCatalogusSelect.do?selectie=cursus&amp;cursus=191121740&amp;collegejaar=2021&amp;taal=en" TargetMode="External"/><Relationship Id="rId140" Type="http://schemas.openxmlformats.org/officeDocument/2006/relationships/hyperlink" Target="https://osiris.utwente.nl/student/OnderwijsCatalogusSelect.do?selectie=cursus&amp;cursus=191820120&amp;collegejaar=2021&amp;taal=en" TargetMode="External"/><Relationship Id="rId145" Type="http://schemas.openxmlformats.org/officeDocument/2006/relationships/hyperlink" Target="https://osiris.utwente.nl/student/OnderwijsCatalogusSelect.do?selectie=cursus&amp;cursus=201800003&amp;collegejaar=2022&amp;taal=en" TargetMode="External"/><Relationship Id="rId161" Type="http://schemas.openxmlformats.org/officeDocument/2006/relationships/hyperlink" Target="https://osiris.utwente.nl/student/OnderwijsCatalogusSelect.do?selectie=cursus&amp;cursus=201500036&amp;collegejaar=2022&amp;taal=en" TargetMode="External"/><Relationship Id="rId166" Type="http://schemas.openxmlformats.org/officeDocument/2006/relationships/hyperlink" Target="https://osiris.utwente.nl/student/OnderwijsCatalogusSelect.do?selectie=cursus&amp;cursus=201400042&amp;collegejaar=2021&amp;taal=en" TargetMode="External"/><Relationship Id="rId182" Type="http://schemas.openxmlformats.org/officeDocument/2006/relationships/hyperlink" Target="https://osiris.utwente.nl/student/OnderwijsCatalogusSelect.do?selectie=cursus&amp;cursus=201700024&amp;collegejaar=2021&amp;taal=en" TargetMode="External"/><Relationship Id="rId187" Type="http://schemas.openxmlformats.org/officeDocument/2006/relationships/hyperlink" Target="https://osiris.utwente.nl/student/OnderwijsCatalogusSelect.do?selectie=cursus&amp;cursus=202200104&amp;collegejaar=2022&amp;taal=en" TargetMode="External"/><Relationship Id="rId1" Type="http://schemas.openxmlformats.org/officeDocument/2006/relationships/hyperlink" Target="https://osiris.utwente.nl/student/OnderwijsCatalogusSelect.do?selectie=cursus&amp;cursus=201900091&amp;collegejaar=2022&amp;taal=en" TargetMode="External"/><Relationship Id="rId6" Type="http://schemas.openxmlformats.org/officeDocument/2006/relationships/hyperlink" Target="https://osiris.utwente.nl/student/OnderwijsCatalogusSelect.do?selectie=cursus&amp;cursus=201900074&amp;collegejaar=2022&amp;taal=en" TargetMode="External"/><Relationship Id="rId212" Type="http://schemas.openxmlformats.org/officeDocument/2006/relationships/hyperlink" Target="https://osiris.utwente.nl/student/OnderwijsCatalogusSelect.do?selectie=cursus&amp;cursus=201200133&amp;collegejaar=2021&amp;taal=en" TargetMode="External"/><Relationship Id="rId23" Type="http://schemas.openxmlformats.org/officeDocument/2006/relationships/hyperlink" Target="https://osiris.utwente.nl/student/OnderwijsCatalogusSelect.do?selectie=cursus&amp;cursus=201900037&amp;collegejaar=2021&amp;taal=en" TargetMode="External"/><Relationship Id="rId28" Type="http://schemas.openxmlformats.org/officeDocument/2006/relationships/hyperlink" Target="https://osiris.utwente.nl/student/OnderwijsCatalogusSelect.do?selectie=cursus&amp;cursus=201400103&amp;collegejaar=2022&amp;taal=en" TargetMode="External"/><Relationship Id="rId49" Type="http://schemas.openxmlformats.org/officeDocument/2006/relationships/hyperlink" Target="https://osiris.utwente.nl/student/OnderwijsCatalogusSelect.do?selectie=cursus&amp;cursus=201900037&amp;collegejaar=2021&amp;taal=en" TargetMode="External"/><Relationship Id="rId114" Type="http://schemas.openxmlformats.org/officeDocument/2006/relationships/hyperlink" Target="https://osiris.utwente.nl/student/OnderwijsCatalogusSelect.do?selectie=cursus&amp;cursus=202000031&amp;collegejaar=2022&amp;taal=en" TargetMode="External"/><Relationship Id="rId119" Type="http://schemas.openxmlformats.org/officeDocument/2006/relationships/hyperlink" Target="https://osiris.utwente.nl/student/OnderwijsCatalogusSelect.do?selectie=cursus&amp;cursus=201500024&amp;collegejaar=2022&amp;taal=en" TargetMode="External"/><Relationship Id="rId44" Type="http://schemas.openxmlformats.org/officeDocument/2006/relationships/hyperlink" Target="https://osiris.utwente.nl/student/OnderwijsCatalogusSelect.do?selectie=cursus&amp;cursus=191141700&amp;collegejaar=2022&amp;taal=en" TargetMode="External"/><Relationship Id="rId60" Type="http://schemas.openxmlformats.org/officeDocument/2006/relationships/hyperlink" Target="https://osiris.utwente.nl/student/OnderwijsCatalogusSelect.do?selectie=cursus&amp;cursus=201400300&amp;collegejaar=2021&amp;taal=en" TargetMode="External"/><Relationship Id="rId65" Type="http://schemas.openxmlformats.org/officeDocument/2006/relationships/hyperlink" Target="https://osiris.utwente.nl/student/OnderwijsCatalogusSelect.do?selectie=cursus&amp;cursus=201600018&amp;collegejaar=2022&amp;taal=en" TargetMode="External"/><Relationship Id="rId81" Type="http://schemas.openxmlformats.org/officeDocument/2006/relationships/hyperlink" Target="https://osiris.utwente.nl/student/OnderwijsCatalogusSelect.do?selectie=cursus&amp;cursus=191560430&amp;collegejaar=2022&amp;taal=en" TargetMode="External"/><Relationship Id="rId86" Type="http://schemas.openxmlformats.org/officeDocument/2006/relationships/hyperlink" Target="https://osiris.utwente.nl/student/OnderwijsCatalogusSelect.do?selectie=cursus&amp;cursus=202200127&amp;collegejaar=2022&amp;taal=en" TargetMode="External"/><Relationship Id="rId130" Type="http://schemas.openxmlformats.org/officeDocument/2006/relationships/hyperlink" Target="https://osiris.utwente.nl/student/OnderwijsCatalogusSelect.do?selectie=cursus&amp;cursus=201800371&amp;collegejaar=2021&amp;taal=en" TargetMode="External"/><Relationship Id="rId135" Type="http://schemas.openxmlformats.org/officeDocument/2006/relationships/hyperlink" Target="https://osiris.utwente.nl/student/OnderwijsCatalogusSelect.do?selectie=cursus&amp;cursus=191102041&amp;collegejaar=2022&amp;taal=en" TargetMode="External"/><Relationship Id="rId151" Type="http://schemas.openxmlformats.org/officeDocument/2006/relationships/hyperlink" Target="https://osiris.utwente.nl/student/OnderwijsCatalogusSelect.do?selectie=cursus&amp;cursus=201900037&amp;collegejaar=2021&amp;taal=en" TargetMode="External"/><Relationship Id="rId156" Type="http://schemas.openxmlformats.org/officeDocument/2006/relationships/hyperlink" Target="https://osiris.utwente.nl/student/OnderwijsCatalogusSelect.do?selectie=cursus&amp;cursus=202100080&amp;collegejaar=2021&amp;taal=en" TargetMode="External"/><Relationship Id="rId177" Type="http://schemas.openxmlformats.org/officeDocument/2006/relationships/hyperlink" Target="https://osiris.utwente.nl/student/OnderwijsCatalogusSelect.do?selectie=cursus&amp;cursus=191154340&amp;collegejaar=2021&amp;taal=en" TargetMode="External"/><Relationship Id="rId198" Type="http://schemas.openxmlformats.org/officeDocument/2006/relationships/hyperlink" Target="https://osiris.utwente.nl/student/OnderwijsCatalogusSelect.do?selectie=cursus&amp;cursus=202000244&amp;collegejaar=2021&amp;taal=en" TargetMode="External"/><Relationship Id="rId172" Type="http://schemas.openxmlformats.org/officeDocument/2006/relationships/hyperlink" Target="https://osiris.utwente.nl/student/OnderwijsCatalogusSelect.do?selectie=cursus&amp;cursus=191157750&amp;collegejaar=2022&amp;taal=en" TargetMode="External"/><Relationship Id="rId193" Type="http://schemas.openxmlformats.org/officeDocument/2006/relationships/hyperlink" Target="https://osiris.utwente.nl/student/OnderwijsCatalogusSelect.do?selectie=cursus&amp;cursus=202001436&amp;collegejaar=2021&amp;taal=en" TargetMode="External"/><Relationship Id="rId202" Type="http://schemas.openxmlformats.org/officeDocument/2006/relationships/hyperlink" Target="https://osiris.utwente.nl/student/OnderwijsCatalogusSelect.do?selectie=cursus&amp;cursus=201600327&amp;collegejaar=2021&amp;taal=en" TargetMode="External"/><Relationship Id="rId207" Type="http://schemas.openxmlformats.org/officeDocument/2006/relationships/hyperlink" Target="https://osiris.utwente.nl/student/OnderwijsCatalogusSelect.do?selectie=cursus&amp;cursus=202001409&amp;collegejaar=2021&amp;taal=en" TargetMode="External"/><Relationship Id="rId13" Type="http://schemas.openxmlformats.org/officeDocument/2006/relationships/hyperlink" Target="https://osiris.utwente.nl/student/OnderwijsCatalogusSelect.do?selectie=cursus&amp;cursus=191124720&amp;collegejaar=2021&amp;taal=en" TargetMode="External"/><Relationship Id="rId18" Type="http://schemas.openxmlformats.org/officeDocument/2006/relationships/hyperlink" Target="https://osiris.utwente.nl/student/OnderwijsCatalogusSelect.do?selectie=cursus&amp;cursus=191121710&amp;collegejaar=2022&amp;taal=en" TargetMode="External"/><Relationship Id="rId39" Type="http://schemas.openxmlformats.org/officeDocument/2006/relationships/hyperlink" Target="https://osiris.utwente.nl/student/OnderwijsCatalogusSelect.do?selectie=cursus&amp;cursus=191150480&amp;collegejaar=2021&amp;taal=en" TargetMode="External"/><Relationship Id="rId109" Type="http://schemas.openxmlformats.org/officeDocument/2006/relationships/hyperlink" Target="https://osiris.utwente.nl/student/OnderwijsCatalogusSelect.do?selectie=cursus&amp;cursus=202000036&amp;collegejaar=2021&amp;taal=en" TargetMode="External"/><Relationship Id="rId34" Type="http://schemas.openxmlformats.org/officeDocument/2006/relationships/hyperlink" Target="https://osiris.utwente.nl/student/OnderwijsCatalogusSelect.do?selectie=cursus&amp;cursus=191155730&amp;collegejaar=2021&amp;taal=en" TargetMode="External"/><Relationship Id="rId50" Type="http://schemas.openxmlformats.org/officeDocument/2006/relationships/hyperlink" Target="https://osiris.utwente.nl/student/OnderwijsCatalogusSelect.do?selectie=cursus&amp;cursus=201900091&amp;collegejaar=2022&amp;taal=en" TargetMode="External"/><Relationship Id="rId55" Type="http://schemas.openxmlformats.org/officeDocument/2006/relationships/hyperlink" Target="https://osiris.utwente.nl/student/OnderwijsCatalogusSelect.do?selectie=cursus&amp;cursus=201400046&amp;collegejaar=2021&amp;taal=en" TargetMode="External"/><Relationship Id="rId76" Type="http://schemas.openxmlformats.org/officeDocument/2006/relationships/hyperlink" Target="https://osiris.utwente.nl/student/OnderwijsCatalogusSelect.do?selectie=cursus&amp;cursus=201700071&amp;collegejaar=2021&amp;taal=en" TargetMode="External"/><Relationship Id="rId97" Type="http://schemas.openxmlformats.org/officeDocument/2006/relationships/hyperlink" Target="https://osiris.utwente.nl/student/OnderwijsCatalogusSelect.do?selectie=cursus&amp;cursus=191155710&amp;collegejaar=2021&amp;taal=en" TargetMode="External"/><Relationship Id="rId104" Type="http://schemas.openxmlformats.org/officeDocument/2006/relationships/hyperlink" Target="https://osiris.utwente.nl/student/OnderwijsCatalogusSelect.do?selectie=cursus&amp;cursus=202000037&amp;collegejaar=2022&amp;taal=en" TargetMode="External"/><Relationship Id="rId120" Type="http://schemas.openxmlformats.org/officeDocument/2006/relationships/hyperlink" Target="https://osiris.utwente.nl/student/OnderwijsCatalogusSelect.do?selectie=cursus&amp;cursus=191121710&amp;collegejaar=2022&amp;taal=en" TargetMode="External"/><Relationship Id="rId125" Type="http://schemas.openxmlformats.org/officeDocument/2006/relationships/hyperlink" Target="https://osiris.utwente.nl/student/OnderwijsCatalogusSelect.do?selectie=cursus&amp;cursus=202001392&amp;collegejaar=2021&amp;taal=en" TargetMode="External"/><Relationship Id="rId141" Type="http://schemas.openxmlformats.org/officeDocument/2006/relationships/hyperlink" Target="https://osiris.utwente.nl/student/OnderwijsCatalogusSelect.do?selectie=cursus&amp;cursus=202100082&amp;collegejaar=2022&amp;taal=en" TargetMode="External"/><Relationship Id="rId146" Type="http://schemas.openxmlformats.org/officeDocument/2006/relationships/hyperlink" Target="https://osiris.utwente.nl/student/OnderwijsCatalogusSelect.do?selectie=cursus&amp;cursus=191158520&amp;collegejaar=2022&amp;taal=en" TargetMode="External"/><Relationship Id="rId167" Type="http://schemas.openxmlformats.org/officeDocument/2006/relationships/hyperlink" Target="https://osiris.utwente.nl/student/OnderwijsCatalogusSelect.do?selectie=cursus&amp;cursus=202100228&amp;collegejaar=2021&amp;taal=en" TargetMode="External"/><Relationship Id="rId188" Type="http://schemas.openxmlformats.org/officeDocument/2006/relationships/hyperlink" Target="https://osiris.utwente.nl/student/OnderwijsCatalogusSelect.do?selectie=cursus&amp;cursus=202200104&amp;collegejaar=2022&amp;taal=en" TargetMode="External"/><Relationship Id="rId7" Type="http://schemas.openxmlformats.org/officeDocument/2006/relationships/hyperlink" Target="https://osiris.utwente.nl/student/OnderwijsCatalogusSelect.do?selectie=cursus&amp;cursus=201400037&amp;collegejaar=2021&amp;taal=en" TargetMode="External"/><Relationship Id="rId71" Type="http://schemas.openxmlformats.org/officeDocument/2006/relationships/hyperlink" Target="https://osiris.utwente.nl/student/OnderwijsCatalogusSelect.do?selectie=cursus&amp;cursus=201900074&amp;collegejaar=2022&amp;taal=en" TargetMode="External"/><Relationship Id="rId92" Type="http://schemas.openxmlformats.org/officeDocument/2006/relationships/hyperlink" Target="https://osiris.utwente.nl/student/OnderwijsCatalogusSelect.do?selectie=cursus&amp;cursus=201500344&amp;collegejaar=2021&amp;taal=en" TargetMode="External"/><Relationship Id="rId162" Type="http://schemas.openxmlformats.org/officeDocument/2006/relationships/hyperlink" Target="https://osiris.utwente.nl/student/OnderwijsCatalogusSelect.do?selectie=cursus&amp;cursus=201900037&amp;collegejaar=2021&amp;taal=en" TargetMode="External"/><Relationship Id="rId183" Type="http://schemas.openxmlformats.org/officeDocument/2006/relationships/hyperlink" Target="https://osiris.utwente.nl/student/OnderwijsCatalogusSelect.do?selectie=cursus&amp;cursus=202000245&amp;collegejaar=2022&amp;taal=en" TargetMode="External"/><Relationship Id="rId213" Type="http://schemas.openxmlformats.org/officeDocument/2006/relationships/printerSettings" Target="../printerSettings/printerSettings2.bin"/><Relationship Id="rId2" Type="http://schemas.openxmlformats.org/officeDocument/2006/relationships/hyperlink" Target="https://osiris.utwente.nl/student/OnderwijsCatalogusSelect.do?selectie=cursus&amp;cursus=201500235&amp;collegejaar=2022&amp;taal=en" TargetMode="External"/><Relationship Id="rId29" Type="http://schemas.openxmlformats.org/officeDocument/2006/relationships/hyperlink" Target="https://osiris.utwente.nl/student/OnderwijsCatalogusSelect.do?selectie=cursus&amp;cursus=201800168&amp;collegejaar=2020&amp;taal=en" TargetMode="External"/><Relationship Id="rId24" Type="http://schemas.openxmlformats.org/officeDocument/2006/relationships/hyperlink" Target="https://osiris.utwente.nl/student/OnderwijsCatalogusSelect.do?selectie=cursus&amp;cursus=201900097&amp;collegejaar=2021&amp;taal=en" TargetMode="External"/><Relationship Id="rId40" Type="http://schemas.openxmlformats.org/officeDocument/2006/relationships/hyperlink" Target="https://osiris.utwente.nl/student/OnderwijsCatalogusSelect.do?selectie=cursus&amp;cursus=191150700&amp;collegejaar=2022&amp;taal=en" TargetMode="External"/><Relationship Id="rId45" Type="http://schemas.openxmlformats.org/officeDocument/2006/relationships/hyperlink" Target="https://osiris.utwente.nl/student/OnderwijsCatalogusSelect.do?selectie=cursus&amp;cursus=201800008&amp;collegejaar=2022&amp;taal=en" TargetMode="External"/><Relationship Id="rId66" Type="http://schemas.openxmlformats.org/officeDocument/2006/relationships/hyperlink" Target="https://osiris.utwente.nl/student/OnderwijsCatalogusSelect.do?selectie=cursus&amp;cursus=191137400&amp;collegejaar=2022&amp;taal=en" TargetMode="External"/><Relationship Id="rId87" Type="http://schemas.openxmlformats.org/officeDocument/2006/relationships/hyperlink" Target="https://osiris.utwente.nl/student/OnderwijsCatalogusSelect.do?selectie=cursus&amp;cursus=202100128&amp;collegejaar=2021&amp;taal=en" TargetMode="External"/><Relationship Id="rId110" Type="http://schemas.openxmlformats.org/officeDocument/2006/relationships/hyperlink" Target="https://osiris.utwente.nl/student/OnderwijsCatalogusSelect.do?selectie=cursus&amp;cursus=202000035&amp;collegejaar=2021&amp;taal=en" TargetMode="External"/><Relationship Id="rId115" Type="http://schemas.openxmlformats.org/officeDocument/2006/relationships/hyperlink" Target="https://osiris.utwente.nl/student/OnderwijsCatalogusSelect.do?selectie=cursus&amp;cursus=202000030&amp;collegejaar=2022&amp;taal=en" TargetMode="External"/><Relationship Id="rId131" Type="http://schemas.openxmlformats.org/officeDocument/2006/relationships/hyperlink" Target="https://osiris.utwente.nl/student/OnderwijsCatalogusSelect.do?selectie=cursus&amp;cursus=202200107&amp;collegejaar=2022&amp;taal=en" TargetMode="External"/><Relationship Id="rId136" Type="http://schemas.openxmlformats.org/officeDocument/2006/relationships/hyperlink" Target="https://osiris.utwente.nl/student/OnderwijsCatalogusSelect.do?selectie=cursus&amp;cursus=201700042&amp;collegejaar=2022&amp;taal=en" TargetMode="External"/><Relationship Id="rId157" Type="http://schemas.openxmlformats.org/officeDocument/2006/relationships/hyperlink" Target="https://osiris.utwente.nl/student/OnderwijsCatalogusSelect.do?selectie=cursus&amp;cursus=202001436&amp;collegejaar=2021&amp;taal=en" TargetMode="External"/><Relationship Id="rId178" Type="http://schemas.openxmlformats.org/officeDocument/2006/relationships/hyperlink" Target="https://osiris.utwente.nl/student/OnderwijsCatalogusSelect.do?selectie=cursus&amp;cursus=201300155&amp;collegejaar=2021&amp;taal=en" TargetMode="External"/><Relationship Id="rId61" Type="http://schemas.openxmlformats.org/officeDocument/2006/relationships/hyperlink" Target="https://osiris.utwente.nl/student/OnderwijsCatalogusSelect.do?selectie=cursus&amp;cursus=201900074&amp;collegejaar=2022&amp;taal=en" TargetMode="External"/><Relationship Id="rId82" Type="http://schemas.openxmlformats.org/officeDocument/2006/relationships/hyperlink" Target="https://osiris.utwente.nl/student/OnderwijsCatalogusSelect.do?selectie=cursus&amp;cursus=191561620&amp;collegejaar=2022&amp;taal=en" TargetMode="External"/><Relationship Id="rId152" Type="http://schemas.openxmlformats.org/officeDocument/2006/relationships/hyperlink" Target="https://osiris.utwente.nl/student/OnderwijsCatalogusSelect.do?selectie=cursus&amp;cursus=201500009&amp;collegejaar=2022&amp;taal=en" TargetMode="External"/><Relationship Id="rId173" Type="http://schemas.openxmlformats.org/officeDocument/2006/relationships/hyperlink" Target="https://osiris.utwente.nl/student/OnderwijsCatalogusSelect.do?selectie=cursus&amp;cursus=201400037&amp;collegejaar=2021&amp;taal=en" TargetMode="External"/><Relationship Id="rId194" Type="http://schemas.openxmlformats.org/officeDocument/2006/relationships/hyperlink" Target="https://osiris.utwente.nl/student/OnderwijsCatalogusSelect.do?selectie=cursus&amp;cursus=191154731&amp;collegejaar=2021&amp;taal=en" TargetMode="External"/><Relationship Id="rId199" Type="http://schemas.openxmlformats.org/officeDocument/2006/relationships/hyperlink" Target="https://osiris.utwente.nl/student/OnderwijsCatalogusSelect.do?selectie=cursus&amp;cursus=201000201&amp;collegejaar=2021&amp;taal=en" TargetMode="External"/><Relationship Id="rId203" Type="http://schemas.openxmlformats.org/officeDocument/2006/relationships/hyperlink" Target="https://osiris.utwente.nl/student/OnderwijsCatalogusSelect.do?selectie=cursus&amp;cursus=202200100&amp;collegejaar=2022&amp;taal=en" TargetMode="External"/><Relationship Id="rId208" Type="http://schemas.openxmlformats.org/officeDocument/2006/relationships/hyperlink" Target="https://osiris.utwente.nl/student/OnderwijsCatalogusSelect.do?selectie=cursus&amp;cursus=202200104&amp;collegejaar=2022&amp;taal=en" TargetMode="External"/><Relationship Id="rId19" Type="http://schemas.openxmlformats.org/officeDocument/2006/relationships/hyperlink" Target="https://osiris.utwente.nl/student/OnderwijsCatalogusSelect.do?selectie=cursus&amp;cursus=191154731&amp;collegejaar=2021&amp;taal=en" TargetMode="External"/><Relationship Id="rId14" Type="http://schemas.openxmlformats.org/officeDocument/2006/relationships/hyperlink" Target="https://osiris.utwente.nl/student/OnderwijsCatalogusSelect.do?selectie=cursus&amp;cursus=201000159&amp;collegejaar=2022&amp;taal=en" TargetMode="External"/><Relationship Id="rId30" Type="http://schemas.openxmlformats.org/officeDocument/2006/relationships/hyperlink" Target="https://osiris.utwente.nl/student/OnderwijsCatalogusSelect.do?selectie=cursus&amp;cursus=191102010&amp;collegejaar=2021&amp;taal=en" TargetMode="External"/><Relationship Id="rId35" Type="http://schemas.openxmlformats.org/officeDocument/2006/relationships/hyperlink" Target="https://osiris.utwente.nl/student/OnderwijsCatalogusSelect.do?selectie=cursus&amp;cursus=201800034&amp;collegejaar=2022&amp;taal=en" TargetMode="External"/><Relationship Id="rId56" Type="http://schemas.openxmlformats.org/officeDocument/2006/relationships/hyperlink" Target="https://osiris.utwente.nl/student/OnderwijsCatalogusSelect.do?selectie=cursus&amp;cursus=201400044&amp;collegejaar=2022&amp;taal=en" TargetMode="External"/><Relationship Id="rId77" Type="http://schemas.openxmlformats.org/officeDocument/2006/relationships/hyperlink" Target="https://osiris.utwente.nl/student/OnderwijsCatalogusSelect.do?selectie=cursus&amp;cursus=191210910&amp;collegejaar=2022&amp;taal=en" TargetMode="External"/><Relationship Id="rId100" Type="http://schemas.openxmlformats.org/officeDocument/2006/relationships/hyperlink" Target="https://osiris.utwente.nl/student/OnderwijsCatalogusSelect.do?selectie=cursus&amp;cursus=191141700&amp;collegejaar=2022&amp;taal=en" TargetMode="External"/><Relationship Id="rId105" Type="http://schemas.openxmlformats.org/officeDocument/2006/relationships/hyperlink" Target="https://osiris.utwente.nl/student/OnderwijsCatalogusSelect.do?selectie=cursus&amp;cursus=202000039&amp;collegejaar=2021&amp;taal=en" TargetMode="External"/><Relationship Id="rId126" Type="http://schemas.openxmlformats.org/officeDocument/2006/relationships/hyperlink" Target="https://osiris.utwente.nl/student/OnderwijsCatalogusSelect.do?selectie=cursus&amp;cursus=202001392&amp;collegejaar=2021&amp;taal=en" TargetMode="External"/><Relationship Id="rId147" Type="http://schemas.openxmlformats.org/officeDocument/2006/relationships/hyperlink" Target="https://osiris.utwente.nl/student/OnderwijsCatalogusSelect.do?selectie=cursus&amp;cursus=191102010&amp;collegejaar=2021&amp;taal=en" TargetMode="External"/><Relationship Id="rId168" Type="http://schemas.openxmlformats.org/officeDocument/2006/relationships/hyperlink" Target="https://osiris.utwente.nl/student/OnderwijsCatalogusSelect.do?selectie=cursus&amp;cursus=201800371&amp;collegejaar=2021&amp;taal=en" TargetMode="External"/><Relationship Id="rId8" Type="http://schemas.openxmlformats.org/officeDocument/2006/relationships/hyperlink" Target="https://osiris.utwente.nl/student/OnderwijsCatalogusSelect.do?selectie=cursus&amp;cursus=201700042&amp;collegejaar=2022&amp;taal=en" TargetMode="External"/><Relationship Id="rId51" Type="http://schemas.openxmlformats.org/officeDocument/2006/relationships/hyperlink" Target="https://osiris.utwente.nl/student/OnderwijsCatalogusSelect.do?selectie=cursus&amp;cursus=201200133&amp;collegejaar=2021&amp;taal=en" TargetMode="External"/><Relationship Id="rId72" Type="http://schemas.openxmlformats.org/officeDocument/2006/relationships/hyperlink" Target="https://osiris.utwente.nl/student/OnderwijsCatalogusSelect.do?selectie=cursus&amp;cursus=201900074&amp;collegejaar=2022&amp;taal=en" TargetMode="External"/><Relationship Id="rId93" Type="http://schemas.openxmlformats.org/officeDocument/2006/relationships/hyperlink" Target="https://osiris.utwente.nl/student/OnderwijsCatalogusSelect.do?selectie=cursus&amp;cursus=191137400&amp;collegejaar=2022&amp;taal=en" TargetMode="External"/><Relationship Id="rId98" Type="http://schemas.openxmlformats.org/officeDocument/2006/relationships/hyperlink" Target="https://osiris.utwente.nl/student/OnderwijsCatalogusSelect.do?selectie=cursus&amp;cursus=202200111&amp;collegejaar=2022&amp;taal=en" TargetMode="External"/><Relationship Id="rId121" Type="http://schemas.openxmlformats.org/officeDocument/2006/relationships/hyperlink" Target="https://osiris.utwente.nl/student/OnderwijsCatalogusSelect.do?selectie=cursus&amp;cursus=191158500&amp;collegejaar=2022&amp;taal=en" TargetMode="External"/><Relationship Id="rId142" Type="http://schemas.openxmlformats.org/officeDocument/2006/relationships/hyperlink" Target="https://osiris.utwente.nl/student/OnderwijsCatalogusSelect.do?selectie=cursus&amp;cursus=191531830&amp;collegejaar=2021&amp;taal=en" TargetMode="External"/><Relationship Id="rId163" Type="http://schemas.openxmlformats.org/officeDocument/2006/relationships/hyperlink" Target="https://osiris.utwente.nl/student/OnderwijsCatalogusSelect.do?selectie=cursus&amp;cursus=202200127&amp;collegejaar=2022&amp;taal=en" TargetMode="External"/><Relationship Id="rId184" Type="http://schemas.openxmlformats.org/officeDocument/2006/relationships/hyperlink" Target="https://osiris.utwente.nl/student/OnderwijsCatalogusSelect.do?selectie=cursus&amp;cursus=202001436&amp;collegejaar=2021&amp;taal=en" TargetMode="External"/><Relationship Id="rId189" Type="http://schemas.openxmlformats.org/officeDocument/2006/relationships/hyperlink" Target="https://osiris.utwente.nl/student/OnderwijsCatalogusSelect.do?selectie=cursus&amp;cursus=202200104&amp;collegejaar=2022&amp;taal=en" TargetMode="External"/><Relationship Id="rId3" Type="http://schemas.openxmlformats.org/officeDocument/2006/relationships/hyperlink" Target="https://osiris.utwente.nl/student/OnderwijsCatalogusSelect.do?selectie=cursus&amp;cursus=191121710&amp;collegejaar=2022&amp;taal=en" TargetMode="External"/><Relationship Id="rId25" Type="http://schemas.openxmlformats.org/officeDocument/2006/relationships/hyperlink" Target="https://osiris.utwente.nl/student/OnderwijsCatalogusSelect.do?selectie=cursus&amp;cursus=201300004&amp;collegejaar=2022&amp;taal=en" TargetMode="External"/><Relationship Id="rId46" Type="http://schemas.openxmlformats.org/officeDocument/2006/relationships/hyperlink" Target="https://osiris.utwente.nl/student/OnderwijsCatalogusSelect.do?selectie=cursus&amp;cursus=201500235&amp;collegejaar=2022&amp;taal=en" TargetMode="External"/><Relationship Id="rId67" Type="http://schemas.openxmlformats.org/officeDocument/2006/relationships/hyperlink" Target="https://osiris.utwente.nl/student/OnderwijsCatalogusSelect.do?selectie=cursus&amp;cursus=201900091&amp;collegejaar=2022&amp;taal=en" TargetMode="External"/><Relationship Id="rId116" Type="http://schemas.openxmlformats.org/officeDocument/2006/relationships/hyperlink" Target="https://osiris.utwente.nl/student/OnderwijsCatalogusSelect.do?selectie=cursus&amp;cursus=202000033&amp;collegejaar=2021&amp;taal=en" TargetMode="External"/><Relationship Id="rId137" Type="http://schemas.openxmlformats.org/officeDocument/2006/relationships/hyperlink" Target="https://osiris.utwente.nl/student/OnderwijsCatalogusSelect.do?selectie=cursus&amp;cursus=191531830&amp;collegejaar=2021&amp;taal=en" TargetMode="External"/><Relationship Id="rId158" Type="http://schemas.openxmlformats.org/officeDocument/2006/relationships/hyperlink" Target="https://osiris.utwente.nl/student/OnderwijsCatalogusSelect.do?selectie=cursus&amp;cursus=202100228&amp;collegejaar=2021&amp;taal=en" TargetMode="External"/><Relationship Id="rId20" Type="http://schemas.openxmlformats.org/officeDocument/2006/relationships/hyperlink" Target="https://osiris.utwente.nl/student/OnderwijsCatalogusSelect.do?selectie=cursus&amp;cursus=201600019&amp;collegejaar=2022&amp;taal=en" TargetMode="External"/><Relationship Id="rId41" Type="http://schemas.openxmlformats.org/officeDocument/2006/relationships/hyperlink" Target="https://osiris.utwente.nl/student/OnderwijsCatalogusSelect.do?selectie=cursus&amp;cursus=201400037&amp;collegejaar=2021&amp;taal=en" TargetMode="External"/><Relationship Id="rId62" Type="http://schemas.openxmlformats.org/officeDocument/2006/relationships/hyperlink" Target="https://osiris.utwente.nl/student/OnderwijsCatalogusSelect.do?selectie=cursus&amp;cursus=201300039&amp;collegejaar=2021&amp;taal=en" TargetMode="External"/><Relationship Id="rId83" Type="http://schemas.openxmlformats.org/officeDocument/2006/relationships/hyperlink" Target="https://osiris.utwente.nl/student/OnderwijsCatalogusSelect.do?selectie=cursus&amp;cursus=202200106&amp;collegejaar=2022&amp;taal=en" TargetMode="External"/><Relationship Id="rId88" Type="http://schemas.openxmlformats.org/officeDocument/2006/relationships/hyperlink" Target="https://osiris.utwente.nl/student/OnderwijsCatalogusSelect.do?selectie=cursus&amp;cursus=201900037&amp;collegejaar=2021&amp;taal=en" TargetMode="External"/><Relationship Id="rId111" Type="http://schemas.openxmlformats.org/officeDocument/2006/relationships/hyperlink" Target="https://osiris.utwente.nl/student/OnderwijsCatalogusSelect.do?selectie=cursus&amp;cursus=202000037&amp;collegejaar=2022&amp;taal=en" TargetMode="External"/><Relationship Id="rId132" Type="http://schemas.openxmlformats.org/officeDocument/2006/relationships/hyperlink" Target="https://osiris.utwente.nl/student/OnderwijsCatalogusSelect.do?selectie=cursus&amp;cursus=202100226&amp;collegejaar=2021&amp;taal=en" TargetMode="External"/><Relationship Id="rId153" Type="http://schemas.openxmlformats.org/officeDocument/2006/relationships/hyperlink" Target="https://osiris.utwente.nl/student/OnderwijsCatalogusSelect.do?selectie=cursus&amp;cursus=202000035&amp;collegejaar=2021&amp;taal=en" TargetMode="External"/><Relationship Id="rId174" Type="http://schemas.openxmlformats.org/officeDocument/2006/relationships/hyperlink" Target="https://osiris.utwente.nl/student/OnderwijsCatalogusSelect.do?selectie=cursus&amp;cursus=201500235&amp;collegejaar=2022&amp;taal=en" TargetMode="External"/><Relationship Id="rId179" Type="http://schemas.openxmlformats.org/officeDocument/2006/relationships/hyperlink" Target="https://osiris.utwente.nl/student/OnderwijsCatalogusSelect.do?selectie=cursus&amp;cursus=191158510&amp;collegejaar=2022&amp;taal=en" TargetMode="External"/><Relationship Id="rId195" Type="http://schemas.openxmlformats.org/officeDocument/2006/relationships/hyperlink" Target="https://osiris.utwente.nl/student/OnderwijsCatalogusSelect.do?selectie=cursus&amp;cursus=202000248&amp;collegejaar=2021&amp;taal=en" TargetMode="External"/><Relationship Id="rId209" Type="http://schemas.openxmlformats.org/officeDocument/2006/relationships/hyperlink" Target="https://osiris.utwente.nl/student/OnderwijsCatalogusSelect.do?selectie=cursus&amp;cursus=201400244&amp;collegejaar=2022&amp;taal=en" TargetMode="External"/><Relationship Id="rId190" Type="http://schemas.openxmlformats.org/officeDocument/2006/relationships/hyperlink" Target="https://osiris.utwente.nl/student/OnderwijsCatalogusSelect.do?selectie=cursus&amp;cursus=201500024&amp;collegejaar=2022&amp;taal=en" TargetMode="External"/><Relationship Id="rId204" Type="http://schemas.openxmlformats.org/officeDocument/2006/relationships/hyperlink" Target="https://osiris.utwente.nl/student/OnderwijsCatalogusSelect.do?selectie=cursus&amp;cursus=201200167&amp;collegejaar=2022&amp;taal=en" TargetMode="External"/><Relationship Id="rId15" Type="http://schemas.openxmlformats.org/officeDocument/2006/relationships/hyperlink" Target="https://osiris.utwente.nl/student/OnderwijsCatalogusSelect.do?selectie=cursus&amp;cursus=191121710&amp;collegejaar=2022&amp;taal=en" TargetMode="External"/><Relationship Id="rId36" Type="http://schemas.openxmlformats.org/officeDocument/2006/relationships/hyperlink" Target="https://osiris.utwente.nl/student/OnderwijsCatalogusSelect.do?selectie=cursus&amp;cursus=201800156&amp;collegejaar=2021&amp;taal=en" TargetMode="External"/><Relationship Id="rId57" Type="http://schemas.openxmlformats.org/officeDocument/2006/relationships/hyperlink" Target="https://osiris.utwente.nl/student/OnderwijsCatalogusSelect.do?selectie=cursus&amp;cursus=191155700&amp;collegejaar=2022&amp;taal=en" TargetMode="External"/><Relationship Id="rId106" Type="http://schemas.openxmlformats.org/officeDocument/2006/relationships/hyperlink" Target="https://osiris.utwente.nl/student/OnderwijsCatalogusSelect.do?selectie=cursus&amp;cursus=202000037&amp;collegejaar=2022&amp;taal=en" TargetMode="External"/><Relationship Id="rId127" Type="http://schemas.openxmlformats.org/officeDocument/2006/relationships/hyperlink" Target="https://osiris.utwente.nl/student/OnderwijsCatalogusSelect.do?selectie=cursus&amp;cursus=202000248&amp;collegejaar=2021&amp;taal=en" TargetMode="External"/><Relationship Id="rId10" Type="http://schemas.openxmlformats.org/officeDocument/2006/relationships/hyperlink" Target="https://osiris.utwente.nl/student/OnderwijsCatalogusSelect.do?selectie=cursus&amp;cursus=201400103&amp;collegejaar=2022&amp;taal=en" TargetMode="External"/><Relationship Id="rId31" Type="http://schemas.openxmlformats.org/officeDocument/2006/relationships/hyperlink" Target="https://osiris.utwente.nl/student/OnderwijsCatalogusSelect.do?selectie=cursus&amp;cursus=201200146&amp;collegejaar=2022&amp;taal=en" TargetMode="External"/><Relationship Id="rId52" Type="http://schemas.openxmlformats.org/officeDocument/2006/relationships/hyperlink" Target="https://osiris.utwente.nl/student/OnderwijsCatalogusSelect.do?selectie=cursus&amp;cursus=201900091&amp;collegejaar=2022&amp;taal=en" TargetMode="External"/><Relationship Id="rId73" Type="http://schemas.openxmlformats.org/officeDocument/2006/relationships/hyperlink" Target="https://osiris.utwente.nl/student/OnderwijsCatalogusSelect.do?selectie=cursus&amp;cursus=191157750&amp;collegejaar=2022&amp;taal=en" TargetMode="External"/><Relationship Id="rId78" Type="http://schemas.openxmlformats.org/officeDocument/2006/relationships/hyperlink" Target="https://osiris.utwente.nl/student/OnderwijsCatalogusSelect.do?selectie=cursus&amp;cursus=191210930&amp;collegejaar=2022&amp;taal=en" TargetMode="External"/><Relationship Id="rId94" Type="http://schemas.openxmlformats.org/officeDocument/2006/relationships/hyperlink" Target="https://osiris.utwente.nl/student/OnderwijsCatalogusSelect.do?selectie=cursus&amp;cursus=201900097&amp;collegejaar=2021&amp;taal=en" TargetMode="External"/><Relationship Id="rId99" Type="http://schemas.openxmlformats.org/officeDocument/2006/relationships/hyperlink" Target="https://osiris.utwente.nl/student/OnderwijsCatalogusSelect.do?selectie=cursus&amp;cursus=201600101&amp;collegejaar=2021&amp;taal=en" TargetMode="External"/><Relationship Id="rId101" Type="http://schemas.openxmlformats.org/officeDocument/2006/relationships/hyperlink" Target="https://osiris.utwente.nl/student/OnderwijsCatalogusSelect.do?selectie=cursus&amp;cursus=201900098&amp;collegejaar=2021&amp;taal=en" TargetMode="External"/><Relationship Id="rId122" Type="http://schemas.openxmlformats.org/officeDocument/2006/relationships/hyperlink" Target="https://osiris.utwente.nl/student/OnderwijsCatalogusSelect.do?selectie=cursus&amp;cursus=201800102&amp;collegejaar=2022&amp;taal=en" TargetMode="External"/><Relationship Id="rId143" Type="http://schemas.openxmlformats.org/officeDocument/2006/relationships/hyperlink" Target="https://osiris.utwente.nl/student/OnderwijsCatalogusSelect.do?selectie=cursus&amp;cursus=191530881&amp;collegejaar=2021&amp;taal=en" TargetMode="External"/><Relationship Id="rId148" Type="http://schemas.openxmlformats.org/officeDocument/2006/relationships/hyperlink" Target="https://osiris.utwente.nl/student/OnderwijsCatalogusSelect.do?selectie=cursus&amp;cursus=191127520&amp;collegejaar=2022&amp;taal=en" TargetMode="External"/><Relationship Id="rId164" Type="http://schemas.openxmlformats.org/officeDocument/2006/relationships/hyperlink" Target="https://osiris.utwente.nl/student/OnderwijsCatalogusSelect.do?selectie=cursus&amp;cursus=201700173&amp;collegejaar=2021&amp;taal=en" TargetMode="External"/><Relationship Id="rId169" Type="http://schemas.openxmlformats.org/officeDocument/2006/relationships/hyperlink" Target="https://osiris.utwente.nl/student/OnderwijsCatalogusSelect.do?selectie=cursus&amp;cursus=201900091&amp;collegejaar=2022&amp;taal=en" TargetMode="External"/><Relationship Id="rId185" Type="http://schemas.openxmlformats.org/officeDocument/2006/relationships/hyperlink" Target="https://osiris.utwente.nl/student/OnderwijsCatalogusSelect.do?selectie=cursus&amp;cursus=201400194&amp;collegejaar=2022&amp;taal=en" TargetMode="External"/><Relationship Id="rId4" Type="http://schemas.openxmlformats.org/officeDocument/2006/relationships/hyperlink" Target="https://osiris.utwente.nl/student/OnderwijsCatalogusSelect.do?selectie=cursus&amp;cursus=191154731&amp;collegejaar=2021&amp;taal=en" TargetMode="External"/><Relationship Id="rId9" Type="http://schemas.openxmlformats.org/officeDocument/2006/relationships/hyperlink" Target="https://osiris.utwente.nl/student/OnderwijsCatalogusSelect.do?selectie=cursus&amp;cursus=201300039&amp;collegejaar=2021&amp;taal=en" TargetMode="External"/><Relationship Id="rId180" Type="http://schemas.openxmlformats.org/officeDocument/2006/relationships/hyperlink" Target="https://osiris.utwente.nl/student/OnderwijsCatalogusSelect.do?selectie=cursus&amp;cursus=201700042&amp;collegejaar=2022&amp;taal=en" TargetMode="External"/><Relationship Id="rId210" Type="http://schemas.openxmlformats.org/officeDocument/2006/relationships/hyperlink" Target="https://osiris.utwente.nl/student/OnderwijsCatalogusSelect.do?selectie=cursus&amp;cursus=201600327&amp;collegejaar=2022&amp;taal=en" TargetMode="External"/><Relationship Id="rId26" Type="http://schemas.openxmlformats.org/officeDocument/2006/relationships/hyperlink" Target="https://osiris.utwente.nl/student/OnderwijsCatalogusSelect.do?selectie=cursus&amp;cursus=202200109&amp;collegejaar=2022&amp;taal=en" TargetMode="External"/><Relationship Id="rId47" Type="http://schemas.openxmlformats.org/officeDocument/2006/relationships/hyperlink" Target="https://osiris.utwente.nl/student/OnderwijsCatalogusSelect.do?selectie=cursus&amp;cursus=201300038&amp;collegejaar=2022&amp;taal=en" TargetMode="External"/><Relationship Id="rId68" Type="http://schemas.openxmlformats.org/officeDocument/2006/relationships/hyperlink" Target="https://osiris.utwente.nl/student/OnderwijsCatalogusSelect.do?selectie=cursus&amp;cursus=201800156&amp;collegejaar=2021&amp;taal=en" TargetMode="External"/><Relationship Id="rId89" Type="http://schemas.openxmlformats.org/officeDocument/2006/relationships/hyperlink" Target="https://osiris.utwente.nl/student/OnderwijsCatalogusSelect.do?selectie=cursus&amp;cursus=201900091&amp;collegejaar=2022&amp;taal=en" TargetMode="External"/><Relationship Id="rId112" Type="http://schemas.openxmlformats.org/officeDocument/2006/relationships/hyperlink" Target="https://osiris.utwente.nl/student/OnderwijsCatalogusSelect.do?selectie=cursus&amp;cursus=202000256&amp;collegejaar=2022&amp;taal=en" TargetMode="External"/><Relationship Id="rId133" Type="http://schemas.openxmlformats.org/officeDocument/2006/relationships/hyperlink" Target="https://osiris.utwente.nl/student/OnderwijsCatalogusSelect.do?selectie=cursus&amp;cursus=201900037&amp;collegejaar=2021&amp;taal=en" TargetMode="External"/><Relationship Id="rId154" Type="http://schemas.openxmlformats.org/officeDocument/2006/relationships/hyperlink" Target="https://osiris.utwente.nl/student/OnderwijsCatalogusSelect.do?selectie=cursus&amp;cursus=202200127&amp;collegejaar=2022&amp;taal=en" TargetMode="External"/><Relationship Id="rId175" Type="http://schemas.openxmlformats.org/officeDocument/2006/relationships/hyperlink" Target="https://osiris.utwente.nl/student/OnderwijsCatalogusSelect.do?selectie=cursus&amp;cursus=201700023&amp;collegejaar=2022&amp;taal=en" TargetMode="External"/><Relationship Id="rId196" Type="http://schemas.openxmlformats.org/officeDocument/2006/relationships/hyperlink" Target="https://osiris.utwente.nl/student/OnderwijsCatalogusSelect.do?selectie=cursus&amp;cursus=202000040&amp;collegejaar=2021&amp;taal=en" TargetMode="External"/><Relationship Id="rId200" Type="http://schemas.openxmlformats.org/officeDocument/2006/relationships/hyperlink" Target="https://osiris.utwente.nl/student/OnderwijsCatalogusSelect.do?selectie=cursus&amp;cursus=202100082&amp;collegejaar=2022&amp;taal=en" TargetMode="External"/><Relationship Id="rId16" Type="http://schemas.openxmlformats.org/officeDocument/2006/relationships/hyperlink" Target="https://osiris.utwente.nl/student/OnderwijsCatalogusSelect.do?selectie=cursus&amp;cursus=202200100&amp;collegejaar=2022&amp;taal=en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Z75"/>
  <sheetViews>
    <sheetView showGridLines="0" tabSelected="1" topLeftCell="A45" zoomScaleNormal="100" workbookViewId="0">
      <selection activeCell="S6" sqref="S6"/>
    </sheetView>
  </sheetViews>
  <sheetFormatPr defaultColWidth="9.140625" defaultRowHeight="14.25" x14ac:dyDescent="0.25"/>
  <cols>
    <col min="1" max="1" width="11.5703125" style="20" customWidth="1"/>
    <col min="2" max="2" width="1.5703125" style="2" customWidth="1"/>
    <col min="3" max="3" width="9.140625" style="20"/>
    <col min="4" max="9" width="9.140625" style="2"/>
    <col min="10" max="10" width="9.140625" style="2" customWidth="1"/>
    <col min="11" max="11" width="12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5" width="0.5703125" style="46" customWidth="1"/>
    <col min="16" max="16" width="8.28515625" style="47" customWidth="1"/>
    <col min="17" max="17" width="3.5703125" style="2" bestFit="1" customWidth="1"/>
    <col min="18" max="18" width="0.5703125" style="2" customWidth="1"/>
    <col min="19" max="19" width="8.42578125" style="47" customWidth="1"/>
    <col min="20" max="20" width="3.5703125" style="2" bestFit="1" customWidth="1"/>
    <col min="21" max="16384" width="9.140625" style="2"/>
  </cols>
  <sheetData>
    <row r="1" spans="1:20" ht="15" x14ac:dyDescent="0.25">
      <c r="I1" s="19" t="s">
        <v>8</v>
      </c>
      <c r="J1" s="2" t="s">
        <v>9</v>
      </c>
    </row>
    <row r="2" spans="1:20" ht="15.75" x14ac:dyDescent="0.25">
      <c r="E2" s="34" t="s">
        <v>14</v>
      </c>
      <c r="I2" s="19" t="s">
        <v>16</v>
      </c>
      <c r="J2" s="2" t="s">
        <v>53</v>
      </c>
    </row>
    <row r="3" spans="1:20" ht="15.75" x14ac:dyDescent="0.25">
      <c r="E3" s="34" t="s">
        <v>214</v>
      </c>
      <c r="I3" s="19" t="s">
        <v>10</v>
      </c>
      <c r="J3" s="2" t="s">
        <v>56</v>
      </c>
    </row>
    <row r="4" spans="1:20" ht="15" x14ac:dyDescent="0.25">
      <c r="I4" s="19" t="s">
        <v>40</v>
      </c>
    </row>
    <row r="5" spans="1:20" ht="5.25" customHeight="1" x14ac:dyDescent="0.25"/>
    <row r="6" spans="1:20" x14ac:dyDescent="0.25">
      <c r="D6" s="70" t="s">
        <v>54</v>
      </c>
    </row>
    <row r="7" spans="1:20" ht="15" customHeight="1" x14ac:dyDescent="0.25">
      <c r="A7" s="353" t="s">
        <v>6</v>
      </c>
      <c r="B7" s="353"/>
      <c r="C7" s="353"/>
      <c r="D7" s="354"/>
      <c r="E7" s="355"/>
      <c r="F7" s="355"/>
      <c r="G7" s="355"/>
      <c r="H7" s="355"/>
      <c r="I7" s="355"/>
      <c r="J7" s="355"/>
      <c r="K7" s="355"/>
      <c r="L7" s="355"/>
      <c r="M7" s="355"/>
      <c r="N7" s="356"/>
    </row>
    <row r="8" spans="1:20" ht="5.0999999999999996" customHeight="1" x14ac:dyDescent="0.25">
      <c r="A8" s="38"/>
      <c r="B8" s="38"/>
      <c r="C8" s="38"/>
      <c r="D8" s="25"/>
      <c r="E8" s="25"/>
      <c r="F8" s="25"/>
      <c r="G8" s="25"/>
      <c r="H8" s="25"/>
      <c r="I8" s="25"/>
      <c r="J8" s="3"/>
      <c r="K8" s="3"/>
      <c r="L8" s="3"/>
      <c r="M8" s="3"/>
      <c r="N8" s="3"/>
      <c r="Q8" s="3"/>
      <c r="T8" s="3"/>
    </row>
    <row r="9" spans="1:20" ht="15" customHeight="1" x14ac:dyDescent="0.25">
      <c r="A9" s="353" t="s">
        <v>7</v>
      </c>
      <c r="B9" s="353"/>
      <c r="C9" s="353"/>
      <c r="D9" s="354"/>
      <c r="E9" s="355"/>
      <c r="F9" s="355"/>
      <c r="G9" s="355"/>
      <c r="H9" s="355"/>
      <c r="I9" s="355"/>
      <c r="J9" s="355"/>
      <c r="K9" s="355"/>
      <c r="L9" s="355"/>
      <c r="M9" s="355"/>
      <c r="N9" s="356"/>
    </row>
    <row r="11" spans="1:20" x14ac:dyDescent="0.25">
      <c r="A11" s="5" t="s">
        <v>18</v>
      </c>
      <c r="B11" s="6"/>
      <c r="C11" s="14"/>
      <c r="D11" s="1"/>
      <c r="E11" s="1"/>
      <c r="F11" s="1"/>
      <c r="G11" s="1"/>
      <c r="H11" s="1"/>
      <c r="I11" s="1"/>
      <c r="J11" s="1"/>
      <c r="K11" s="1"/>
      <c r="L11" s="1"/>
      <c r="O11" s="2"/>
    </row>
    <row r="12" spans="1:20" x14ac:dyDescent="0.25">
      <c r="A12" s="37" t="s">
        <v>19</v>
      </c>
      <c r="O12" s="2"/>
    </row>
    <row r="13" spans="1:20" ht="9" customHeight="1" x14ac:dyDescent="0.25">
      <c r="A13" s="37"/>
      <c r="O13" s="2"/>
    </row>
    <row r="14" spans="1:20" ht="15" x14ac:dyDescent="0.25">
      <c r="A14" s="7" t="s">
        <v>17</v>
      </c>
      <c r="B14" s="1"/>
      <c r="C14" s="8"/>
      <c r="D14" s="1"/>
      <c r="E14" s="1"/>
      <c r="F14" s="1"/>
      <c r="G14" s="1"/>
      <c r="H14" s="1"/>
      <c r="I14" s="1"/>
      <c r="J14" s="1"/>
      <c r="K14" s="1"/>
      <c r="L14" s="1"/>
      <c r="M14" s="357" t="s">
        <v>0</v>
      </c>
      <c r="N14" s="358"/>
      <c r="O14" s="1"/>
      <c r="P14" s="1"/>
      <c r="Q14" s="1"/>
      <c r="R14" s="1"/>
      <c r="S14" s="1"/>
    </row>
    <row r="15" spans="1:20" ht="15" customHeight="1" x14ac:dyDescent="0.25">
      <c r="A15" s="26" t="str">
        <f>IFERROR(INDEX('Courses-HTSM'!$B$2:$B$13,MATCH(C15,'Courses-HTSM'!$C$2:$C$13,0)),"")</f>
        <v/>
      </c>
      <c r="B15" s="1"/>
      <c r="C15" s="350"/>
      <c r="D15" s="351"/>
      <c r="E15" s="351"/>
      <c r="F15" s="351"/>
      <c r="G15" s="351"/>
      <c r="H15" s="351"/>
      <c r="I15" s="351"/>
      <c r="J15" s="351"/>
      <c r="K15" s="352"/>
      <c r="L15" s="8"/>
      <c r="M15" s="27">
        <v>5</v>
      </c>
      <c r="N15" s="28" t="s">
        <v>1</v>
      </c>
      <c r="O15" s="1"/>
      <c r="P15" s="1"/>
      <c r="Q15" s="1"/>
      <c r="R15" s="1"/>
      <c r="S15" s="1"/>
    </row>
    <row r="16" spans="1:20" ht="15" customHeight="1" x14ac:dyDescent="0.25">
      <c r="A16" s="26" t="str">
        <f>IFERROR(INDEX('Courses-HTSM'!$B$2:$B$13,MATCH(C16,'Courses-HTSM'!$C$2:$C$13,0)),"")</f>
        <v/>
      </c>
      <c r="B16" s="1"/>
      <c r="C16" s="350"/>
      <c r="D16" s="351"/>
      <c r="E16" s="351"/>
      <c r="F16" s="351"/>
      <c r="G16" s="351"/>
      <c r="H16" s="351"/>
      <c r="I16" s="351"/>
      <c r="J16" s="351"/>
      <c r="K16" s="352"/>
      <c r="L16" s="8"/>
      <c r="M16" s="27">
        <v>5</v>
      </c>
      <c r="N16" s="28" t="s">
        <v>1</v>
      </c>
      <c r="O16" s="1"/>
      <c r="P16" s="1"/>
      <c r="Q16" s="1"/>
      <c r="R16" s="1"/>
      <c r="S16" s="1"/>
    </row>
    <row r="17" spans="1:24" ht="15" customHeight="1" x14ac:dyDescent="0.25">
      <c r="A17" s="26" t="str">
        <f>IFERROR(INDEX('Courses-HTSM'!$B$2:$B$13,MATCH(C17,'Courses-HTSM'!$C$2:$C$13,0)),"")</f>
        <v/>
      </c>
      <c r="B17" s="1"/>
      <c r="C17" s="350"/>
      <c r="D17" s="351"/>
      <c r="E17" s="351"/>
      <c r="F17" s="351"/>
      <c r="G17" s="351"/>
      <c r="H17" s="351"/>
      <c r="I17" s="351"/>
      <c r="J17" s="351"/>
      <c r="K17" s="352"/>
      <c r="L17" s="8"/>
      <c r="M17" s="27">
        <v>5</v>
      </c>
      <c r="N17" s="28" t="s">
        <v>1</v>
      </c>
      <c r="O17" s="1"/>
      <c r="P17" s="1"/>
      <c r="Q17" s="1"/>
      <c r="R17" s="1"/>
      <c r="S17" s="1"/>
    </row>
    <row r="18" spans="1:24" ht="15" customHeight="1" x14ac:dyDescent="0.25">
      <c r="A18" s="26" t="str">
        <f>IFERROR(INDEX('Courses-HTSM'!$B$2:$B$13,MATCH(C18,'Courses-HTSM'!$C$2:$C$13,0)),"")</f>
        <v/>
      </c>
      <c r="B18" s="1"/>
      <c r="C18" s="350"/>
      <c r="D18" s="351"/>
      <c r="E18" s="351"/>
      <c r="F18" s="351"/>
      <c r="G18" s="351"/>
      <c r="H18" s="351"/>
      <c r="I18" s="351"/>
      <c r="J18" s="351"/>
      <c r="K18" s="352"/>
      <c r="L18" s="8"/>
      <c r="M18" s="27">
        <v>5</v>
      </c>
      <c r="N18" s="28" t="s">
        <v>1</v>
      </c>
      <c r="O18" s="1"/>
      <c r="P18" s="1"/>
      <c r="Q18" s="1"/>
      <c r="R18" s="1"/>
      <c r="S18" s="1"/>
    </row>
    <row r="19" spans="1:24" ht="15" customHeight="1" x14ac:dyDescent="0.25">
      <c r="A19" s="26" t="str">
        <f>IFERROR(INDEX('Courses-HTSM'!$B$2:$B$13,MATCH(C19,'Courses-HTSM'!$C$2:$C$13,0)),"")</f>
        <v/>
      </c>
      <c r="B19" s="1"/>
      <c r="C19" s="350"/>
      <c r="D19" s="351"/>
      <c r="E19" s="351"/>
      <c r="F19" s="351"/>
      <c r="G19" s="351"/>
      <c r="H19" s="351"/>
      <c r="I19" s="351"/>
      <c r="J19" s="351"/>
      <c r="K19" s="352"/>
      <c r="L19" s="8"/>
      <c r="M19" s="27">
        <v>5</v>
      </c>
      <c r="N19" s="28" t="s">
        <v>1</v>
      </c>
      <c r="O19" s="1"/>
      <c r="P19" s="1"/>
      <c r="Q19" s="1"/>
      <c r="R19" s="1"/>
      <c r="S19" s="1"/>
    </row>
    <row r="20" spans="1:24" x14ac:dyDescent="0.25">
      <c r="A20" s="26" t="str">
        <f>IFERROR(INDEX('Courses-HTSM'!$B$2:$B$13,MATCH(C20,'Courses-HTSM'!$C$2:$C$13,0)),"")</f>
        <v/>
      </c>
      <c r="B20" s="1"/>
      <c r="C20" s="350"/>
      <c r="D20" s="351"/>
      <c r="E20" s="351"/>
      <c r="F20" s="351"/>
      <c r="G20" s="351"/>
      <c r="H20" s="351"/>
      <c r="I20" s="351"/>
      <c r="J20" s="351"/>
      <c r="K20" s="352"/>
      <c r="L20" s="1"/>
      <c r="M20" s="27">
        <v>5</v>
      </c>
      <c r="N20" s="28" t="s">
        <v>1</v>
      </c>
      <c r="O20" s="1"/>
      <c r="P20" s="1"/>
      <c r="Q20" s="1"/>
      <c r="R20" s="1"/>
      <c r="S20" s="1"/>
    </row>
    <row r="21" spans="1:24" ht="15" customHeight="1" x14ac:dyDescent="0.25">
      <c r="A21" s="8"/>
      <c r="B21" s="1"/>
      <c r="C21" s="8"/>
      <c r="D21" s="1"/>
      <c r="E21" s="1"/>
      <c r="F21" s="1"/>
      <c r="G21" s="1"/>
      <c r="H21" s="29"/>
      <c r="I21" s="48"/>
      <c r="J21" s="44"/>
      <c r="K21" s="45" t="s">
        <v>41</v>
      </c>
      <c r="L21" s="9"/>
      <c r="M21" s="33">
        <f>SUM(M15:M20)</f>
        <v>30</v>
      </c>
      <c r="N21" s="30" t="s">
        <v>1</v>
      </c>
      <c r="O21" s="1"/>
      <c r="P21" s="1"/>
      <c r="R21" s="10"/>
      <c r="S21" s="2"/>
    </row>
    <row r="22" spans="1:24" ht="8.25" customHeight="1" x14ac:dyDescent="0.25">
      <c r="A22" s="8"/>
      <c r="B22" s="1"/>
      <c r="C22" s="8"/>
      <c r="D22" s="1"/>
      <c r="E22" s="1"/>
      <c r="F22" s="1"/>
      <c r="G22" s="1"/>
      <c r="H22" s="1"/>
      <c r="I22" s="1"/>
      <c r="J22" s="9"/>
      <c r="K22" s="9"/>
      <c r="L22" s="9"/>
      <c r="M22" s="39"/>
      <c r="N22" s="10"/>
      <c r="O22" s="1"/>
      <c r="P22" s="1"/>
      <c r="R22" s="10"/>
      <c r="S22" s="2"/>
    </row>
    <row r="23" spans="1:24" ht="15" x14ac:dyDescent="0.25">
      <c r="A23" s="7" t="s">
        <v>213</v>
      </c>
      <c r="B23" s="17"/>
      <c r="C23" s="22"/>
      <c r="H23" s="36" t="s">
        <v>2</v>
      </c>
      <c r="I23" s="35"/>
      <c r="J23" s="35"/>
      <c r="K23" s="35"/>
      <c r="L23" s="35"/>
      <c r="M23" s="35"/>
      <c r="N23" s="35"/>
      <c r="O23" s="17"/>
      <c r="P23" s="17"/>
      <c r="Q23" s="17"/>
      <c r="R23" s="17"/>
      <c r="S23" s="17"/>
      <c r="T23" s="17"/>
      <c r="U23" s="17"/>
    </row>
    <row r="24" spans="1:24" ht="15" customHeight="1" x14ac:dyDescent="0.25">
      <c r="A24" s="31"/>
      <c r="B24" s="17"/>
      <c r="C24" s="347"/>
      <c r="D24" s="348"/>
      <c r="E24" s="348"/>
      <c r="F24" s="348"/>
      <c r="G24" s="348"/>
      <c r="H24" s="348"/>
      <c r="I24" s="348"/>
      <c r="J24" s="348"/>
      <c r="K24" s="349"/>
      <c r="L24" s="18"/>
      <c r="M24" s="32">
        <v>5</v>
      </c>
      <c r="N24" s="28" t="s">
        <v>1</v>
      </c>
      <c r="O24" s="17"/>
      <c r="P24" s="17"/>
      <c r="Q24" s="17"/>
      <c r="R24" s="17"/>
      <c r="S24" s="17"/>
      <c r="T24" s="17"/>
      <c r="U24" s="17"/>
    </row>
    <row r="25" spans="1:24" ht="15" customHeight="1" x14ac:dyDescent="0.25">
      <c r="A25" s="31"/>
      <c r="B25" s="17"/>
      <c r="C25" s="347"/>
      <c r="D25" s="348"/>
      <c r="E25" s="348"/>
      <c r="F25" s="348"/>
      <c r="G25" s="348"/>
      <c r="H25" s="348"/>
      <c r="I25" s="348"/>
      <c r="J25" s="348"/>
      <c r="K25" s="349"/>
      <c r="L25" s="18"/>
      <c r="M25" s="32">
        <v>5</v>
      </c>
      <c r="N25" s="28" t="s">
        <v>1</v>
      </c>
      <c r="O25" s="17"/>
      <c r="P25" s="17"/>
      <c r="Q25" s="17"/>
      <c r="R25" s="17"/>
      <c r="S25" s="17"/>
      <c r="T25" s="17"/>
      <c r="U25" s="17"/>
    </row>
    <row r="26" spans="1:24" ht="15" customHeight="1" x14ac:dyDescent="0.25">
      <c r="A26" s="31"/>
      <c r="B26" s="17"/>
      <c r="C26" s="347"/>
      <c r="D26" s="348"/>
      <c r="E26" s="348"/>
      <c r="F26" s="348"/>
      <c r="G26" s="348"/>
      <c r="H26" s="348"/>
      <c r="I26" s="348"/>
      <c r="J26" s="348"/>
      <c r="K26" s="349"/>
      <c r="L26" s="18"/>
      <c r="M26" s="32">
        <v>5</v>
      </c>
      <c r="N26" s="28" t="s">
        <v>1</v>
      </c>
      <c r="O26" s="17"/>
      <c r="P26" s="17"/>
      <c r="Q26" s="17"/>
      <c r="R26" s="17"/>
      <c r="S26" s="17"/>
      <c r="T26" s="17"/>
      <c r="U26" s="17"/>
    </row>
    <row r="27" spans="1:24" ht="15" customHeight="1" x14ac:dyDescent="0.25">
      <c r="A27" s="31"/>
      <c r="B27" s="17"/>
      <c r="C27" s="347"/>
      <c r="D27" s="348"/>
      <c r="E27" s="348"/>
      <c r="F27" s="348"/>
      <c r="G27" s="348"/>
      <c r="H27" s="348"/>
      <c r="I27" s="348"/>
      <c r="J27" s="348"/>
      <c r="K27" s="349"/>
      <c r="L27" s="18"/>
      <c r="M27" s="32">
        <v>5</v>
      </c>
      <c r="N27" s="28" t="s">
        <v>1</v>
      </c>
      <c r="O27" s="17"/>
      <c r="P27" s="17"/>
      <c r="Q27" s="17"/>
      <c r="R27" s="17"/>
      <c r="S27" s="17"/>
      <c r="T27" s="17"/>
      <c r="U27" s="17"/>
    </row>
    <row r="28" spans="1:24" ht="5.0999999999999996" customHeight="1" x14ac:dyDescent="0.25">
      <c r="A28" s="2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9"/>
      <c r="P28" s="1"/>
      <c r="Q28" s="1"/>
      <c r="R28" s="4"/>
      <c r="S28" s="1"/>
    </row>
    <row r="29" spans="1:24" ht="15" customHeight="1" x14ac:dyDescent="0.25">
      <c r="A29" s="21"/>
      <c r="B29" s="1"/>
      <c r="C29" s="8"/>
      <c r="D29" s="1"/>
      <c r="E29" s="1"/>
      <c r="F29" s="1"/>
      <c r="G29" s="1"/>
      <c r="H29" s="340" t="s">
        <v>42</v>
      </c>
      <c r="I29" s="341"/>
      <c r="J29" s="341"/>
      <c r="K29" s="342"/>
      <c r="L29" s="11"/>
      <c r="M29" s="33">
        <f>SUM(M24:M28)</f>
        <v>20</v>
      </c>
      <c r="N29" s="30" t="s">
        <v>1</v>
      </c>
      <c r="O29" s="49"/>
      <c r="P29" s="1"/>
      <c r="Q29" s="1"/>
      <c r="R29" s="4"/>
      <c r="S29" s="1"/>
    </row>
    <row r="30" spans="1:24" ht="10.5" customHeight="1" x14ac:dyDescent="0.25">
      <c r="A30" s="8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9"/>
      <c r="P30" s="50"/>
      <c r="Q30" s="1"/>
      <c r="R30" s="1"/>
      <c r="T30" s="1"/>
    </row>
    <row r="31" spans="1:24" ht="15" x14ac:dyDescent="0.25">
      <c r="A31" s="7" t="s">
        <v>43</v>
      </c>
      <c r="B31" s="17"/>
      <c r="C31" s="22"/>
      <c r="H31" s="35"/>
      <c r="I31" s="35"/>
      <c r="J31" s="35"/>
      <c r="K31" s="35"/>
      <c r="L31" s="35"/>
      <c r="M31" s="35"/>
      <c r="N31" s="35"/>
      <c r="O31" s="51"/>
      <c r="P31" s="52"/>
      <c r="Q31" s="35"/>
      <c r="R31" s="17"/>
      <c r="S31" s="52"/>
      <c r="T31" s="35"/>
      <c r="U31" s="17"/>
      <c r="V31" s="17"/>
      <c r="W31" s="17"/>
      <c r="X31" s="17"/>
    </row>
    <row r="32" spans="1:24" ht="15" customHeight="1" x14ac:dyDescent="0.25">
      <c r="A32" s="53"/>
      <c r="B32" s="17"/>
      <c r="C32" s="347"/>
      <c r="D32" s="348"/>
      <c r="E32" s="348"/>
      <c r="F32" s="348"/>
      <c r="G32" s="348"/>
      <c r="H32" s="348"/>
      <c r="I32" s="348"/>
      <c r="J32" s="348"/>
      <c r="K32" s="349"/>
      <c r="L32" s="18"/>
      <c r="M32" s="54"/>
      <c r="N32" s="1"/>
      <c r="O32" s="55"/>
      <c r="P32" s="56"/>
      <c r="Q32" s="28" t="s">
        <v>1</v>
      </c>
      <c r="R32" s="57"/>
      <c r="S32" s="17"/>
      <c r="T32" s="17"/>
      <c r="U32" s="17"/>
      <c r="V32" s="17"/>
    </row>
    <row r="33" spans="1:24" ht="15" customHeight="1" x14ac:dyDescent="0.25">
      <c r="A33" s="53"/>
      <c r="B33" s="17"/>
      <c r="C33" s="41"/>
      <c r="D33" s="42"/>
      <c r="E33" s="42"/>
      <c r="F33" s="42"/>
      <c r="G33" s="42"/>
      <c r="H33" s="42"/>
      <c r="I33" s="42"/>
      <c r="J33" s="42"/>
      <c r="K33" s="43"/>
      <c r="L33" s="18"/>
      <c r="M33" s="54"/>
      <c r="N33" s="1"/>
      <c r="O33" s="49"/>
      <c r="P33" s="56"/>
      <c r="Q33" s="28" t="s">
        <v>1</v>
      </c>
      <c r="R33" s="1"/>
      <c r="S33" s="17"/>
      <c r="T33" s="17"/>
      <c r="U33" s="17"/>
      <c r="V33" s="17"/>
    </row>
    <row r="34" spans="1:24" ht="15" customHeight="1" x14ac:dyDescent="0.25">
      <c r="A34" s="53"/>
      <c r="B34" s="17"/>
      <c r="C34" s="41"/>
      <c r="D34" s="42"/>
      <c r="E34" s="42"/>
      <c r="F34" s="42"/>
      <c r="G34" s="42"/>
      <c r="H34" s="42"/>
      <c r="I34" s="42"/>
      <c r="J34" s="42"/>
      <c r="K34" s="43"/>
      <c r="L34" s="18"/>
      <c r="M34" s="54"/>
      <c r="N34" s="1"/>
      <c r="O34" s="49"/>
      <c r="P34" s="56"/>
      <c r="Q34" s="28" t="s">
        <v>1</v>
      </c>
      <c r="R34" s="1"/>
      <c r="S34" s="17"/>
      <c r="T34" s="17"/>
      <c r="U34" s="17"/>
      <c r="V34" s="17"/>
    </row>
    <row r="35" spans="1:24" ht="15" customHeight="1" x14ac:dyDescent="0.25">
      <c r="A35" s="53"/>
      <c r="B35" s="17"/>
      <c r="C35" s="41"/>
      <c r="D35" s="42"/>
      <c r="E35" s="42"/>
      <c r="F35" s="42"/>
      <c r="G35" s="42"/>
      <c r="H35" s="42"/>
      <c r="I35" s="42"/>
      <c r="J35" s="42"/>
      <c r="K35" s="43"/>
      <c r="L35" s="18"/>
      <c r="M35" s="54"/>
      <c r="N35" s="1"/>
      <c r="O35" s="49"/>
      <c r="P35" s="56"/>
      <c r="Q35" s="28" t="s">
        <v>1</v>
      </c>
      <c r="R35" s="1"/>
      <c r="S35" s="17"/>
      <c r="T35" s="17"/>
      <c r="U35" s="17"/>
      <c r="V35" s="17"/>
    </row>
    <row r="36" spans="1:24" ht="15" customHeight="1" x14ac:dyDescent="0.25">
      <c r="A36" s="53"/>
      <c r="B36" s="17"/>
      <c r="C36" s="41"/>
      <c r="D36" s="42"/>
      <c r="E36" s="42"/>
      <c r="F36" s="42"/>
      <c r="G36" s="42"/>
      <c r="H36" s="42"/>
      <c r="I36" s="42"/>
      <c r="J36" s="42"/>
      <c r="K36" s="43"/>
      <c r="L36" s="18"/>
      <c r="M36" s="54"/>
      <c r="N36" s="1"/>
      <c r="O36" s="49"/>
      <c r="P36" s="56"/>
      <c r="Q36" s="28" t="s">
        <v>1</v>
      </c>
      <c r="R36" s="1"/>
      <c r="S36" s="17"/>
      <c r="T36" s="17"/>
      <c r="U36" s="17"/>
      <c r="V36" s="17"/>
    </row>
    <row r="37" spans="1:24" ht="15" customHeight="1" x14ac:dyDescent="0.25">
      <c r="A37" s="53"/>
      <c r="B37" s="17"/>
      <c r="C37" s="41"/>
      <c r="D37" s="42"/>
      <c r="E37" s="42"/>
      <c r="F37" s="42"/>
      <c r="G37" s="42"/>
      <c r="H37" s="42"/>
      <c r="I37" s="42"/>
      <c r="J37" s="42"/>
      <c r="K37" s="43"/>
      <c r="L37" s="18"/>
      <c r="M37" s="54"/>
      <c r="N37" s="1"/>
      <c r="O37" s="49"/>
      <c r="P37" s="56"/>
      <c r="Q37" s="28" t="s">
        <v>1</v>
      </c>
      <c r="R37" s="1"/>
      <c r="S37" s="17"/>
      <c r="T37" s="17"/>
      <c r="U37" s="17"/>
      <c r="V37" s="17"/>
    </row>
    <row r="38" spans="1:24" ht="15" customHeight="1" x14ac:dyDescent="0.25">
      <c r="A38" s="53"/>
      <c r="B38" s="17"/>
      <c r="C38" s="347"/>
      <c r="D38" s="348"/>
      <c r="E38" s="348"/>
      <c r="F38" s="348"/>
      <c r="G38" s="348"/>
      <c r="H38" s="348"/>
      <c r="I38" s="348"/>
      <c r="J38" s="348"/>
      <c r="K38" s="349"/>
      <c r="L38" s="18"/>
      <c r="M38" s="54"/>
      <c r="N38" s="1"/>
      <c r="O38" s="49"/>
      <c r="P38" s="56"/>
      <c r="Q38" s="28" t="s">
        <v>1</v>
      </c>
      <c r="R38" s="57"/>
      <c r="S38" s="17"/>
      <c r="T38" s="17"/>
      <c r="U38" s="17"/>
      <c r="V38" s="17"/>
    </row>
    <row r="39" spans="1:24" ht="15" customHeight="1" x14ac:dyDescent="0.25">
      <c r="A39" s="53"/>
      <c r="B39" s="17"/>
      <c r="C39" s="347"/>
      <c r="D39" s="348"/>
      <c r="E39" s="348"/>
      <c r="F39" s="348"/>
      <c r="G39" s="348"/>
      <c r="H39" s="348"/>
      <c r="I39" s="348"/>
      <c r="J39" s="348"/>
      <c r="K39" s="349"/>
      <c r="L39" s="18"/>
      <c r="M39" s="54"/>
      <c r="N39" s="1"/>
      <c r="O39" s="55"/>
      <c r="P39" s="56"/>
      <c r="Q39" s="28" t="s">
        <v>1</v>
      </c>
      <c r="R39" s="57"/>
      <c r="S39" s="17"/>
      <c r="T39" s="17"/>
      <c r="U39" s="17"/>
      <c r="V39" s="17"/>
    </row>
    <row r="40" spans="1:24" ht="15" customHeight="1" x14ac:dyDescent="0.25">
      <c r="A40" s="26"/>
      <c r="B40" s="1"/>
      <c r="C40" s="347"/>
      <c r="D40" s="348"/>
      <c r="E40" s="348"/>
      <c r="F40" s="348"/>
      <c r="G40" s="348"/>
      <c r="H40" s="348"/>
      <c r="I40" s="348"/>
      <c r="J40" s="348"/>
      <c r="K40" s="349"/>
      <c r="L40" s="1"/>
      <c r="M40" s="50"/>
      <c r="N40" s="1"/>
      <c r="O40" s="55"/>
      <c r="P40" s="56"/>
      <c r="Q40" s="28" t="s">
        <v>1</v>
      </c>
      <c r="R40" s="57"/>
      <c r="S40" s="11"/>
      <c r="T40" s="1"/>
      <c r="U40" s="4"/>
      <c r="V40" s="1"/>
    </row>
    <row r="41" spans="1:24" ht="15" customHeight="1" x14ac:dyDescent="0.25">
      <c r="A41" s="31"/>
      <c r="B41" s="1"/>
      <c r="C41" s="347"/>
      <c r="D41" s="348"/>
      <c r="E41" s="348"/>
      <c r="F41" s="348"/>
      <c r="G41" s="348"/>
      <c r="H41" s="348"/>
      <c r="I41" s="348"/>
      <c r="J41" s="348"/>
      <c r="K41" s="349"/>
      <c r="L41" s="1"/>
      <c r="M41" s="50"/>
      <c r="N41" s="1"/>
      <c r="O41" s="49"/>
      <c r="P41" s="56"/>
      <c r="Q41" s="28" t="s">
        <v>1</v>
      </c>
      <c r="R41" s="1"/>
      <c r="S41" s="1"/>
      <c r="T41" s="1"/>
      <c r="U41" s="4"/>
      <c r="V41" s="1"/>
    </row>
    <row r="42" spans="1:24" ht="5.0999999999999996" customHeight="1" x14ac:dyDescent="0.25">
      <c r="A42" s="8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49"/>
      <c r="P42" s="50"/>
      <c r="Q42" s="1"/>
      <c r="R42" s="1"/>
      <c r="S42" s="1"/>
      <c r="T42" s="1"/>
      <c r="U42" s="4"/>
      <c r="V42" s="1"/>
    </row>
    <row r="43" spans="1:24" ht="15" customHeight="1" x14ac:dyDescent="0.25">
      <c r="A43" s="8"/>
      <c r="B43" s="1"/>
      <c r="C43" s="16"/>
      <c r="D43" s="10"/>
      <c r="E43" s="10"/>
      <c r="F43" s="10"/>
      <c r="G43" s="10"/>
      <c r="H43" s="340" t="s">
        <v>44</v>
      </c>
      <c r="I43" s="341"/>
      <c r="J43" s="341"/>
      <c r="K43" s="342"/>
      <c r="L43" s="1"/>
      <c r="M43" s="40"/>
      <c r="N43" s="10"/>
      <c r="O43" s="49"/>
      <c r="P43" s="58">
        <f>SUM(P32:P41)</f>
        <v>0</v>
      </c>
      <c r="Q43" s="59" t="s">
        <v>1</v>
      </c>
      <c r="R43" s="1"/>
      <c r="S43" s="1"/>
      <c r="T43" s="1"/>
      <c r="U43" s="4"/>
      <c r="V43" s="1"/>
    </row>
    <row r="44" spans="1:24" ht="10.5" customHeight="1" x14ac:dyDescent="0.25">
      <c r="A44" s="8"/>
      <c r="B44" s="1"/>
      <c r="C44" s="16"/>
      <c r="D44" s="10"/>
      <c r="E44" s="10"/>
      <c r="F44" s="10"/>
      <c r="G44" s="10"/>
      <c r="H44" s="9"/>
      <c r="I44" s="9"/>
      <c r="J44" s="9"/>
      <c r="K44" s="9"/>
      <c r="L44" s="1"/>
      <c r="M44" s="40"/>
      <c r="N44" s="10"/>
      <c r="O44" s="49"/>
      <c r="P44" s="50"/>
      <c r="Q44" s="10"/>
      <c r="R44" s="1"/>
      <c r="S44" s="50"/>
      <c r="T44" s="10"/>
      <c r="U44" s="1"/>
      <c r="V44" s="1"/>
      <c r="W44" s="4"/>
      <c r="X44" s="1"/>
    </row>
    <row r="45" spans="1:24" ht="15" x14ac:dyDescent="0.25">
      <c r="A45" s="7" t="s">
        <v>45</v>
      </c>
      <c r="B45" s="17"/>
      <c r="C45" s="22"/>
      <c r="H45" s="35"/>
      <c r="I45" s="35"/>
      <c r="J45" s="35"/>
      <c r="K45" s="35"/>
      <c r="L45" s="35"/>
      <c r="M45" s="35"/>
      <c r="N45" s="35"/>
      <c r="O45" s="51"/>
      <c r="P45" s="52"/>
      <c r="Q45" s="35"/>
      <c r="R45" s="17"/>
      <c r="S45" s="52"/>
      <c r="T45" s="35"/>
      <c r="U45" s="17"/>
      <c r="V45" s="17"/>
      <c r="W45" s="17"/>
      <c r="X45" s="17"/>
    </row>
    <row r="46" spans="1:24" ht="15" customHeight="1" x14ac:dyDescent="0.25">
      <c r="A46" s="53"/>
      <c r="B46" s="17"/>
      <c r="C46" s="347"/>
      <c r="D46" s="348"/>
      <c r="E46" s="348"/>
      <c r="F46" s="348"/>
      <c r="G46" s="348"/>
      <c r="H46" s="348"/>
      <c r="I46" s="348"/>
      <c r="J46" s="348"/>
      <c r="K46" s="349"/>
      <c r="L46" s="18"/>
      <c r="M46" s="54"/>
      <c r="N46" s="1"/>
      <c r="O46" s="49"/>
      <c r="P46" s="50"/>
      <c r="Q46" s="1"/>
      <c r="R46" s="1"/>
      <c r="S46" s="56"/>
      <c r="T46" s="28" t="s">
        <v>1</v>
      </c>
      <c r="U46" s="60"/>
      <c r="V46" s="17"/>
      <c r="W46" s="17"/>
      <c r="X46" s="17"/>
    </row>
    <row r="47" spans="1:24" ht="15" customHeight="1" x14ac:dyDescent="0.25">
      <c r="A47" s="53"/>
      <c r="B47" s="17"/>
      <c r="C47" s="41"/>
      <c r="D47" s="42"/>
      <c r="E47" s="42"/>
      <c r="F47" s="42"/>
      <c r="G47" s="42"/>
      <c r="H47" s="42"/>
      <c r="I47" s="42"/>
      <c r="J47" s="42"/>
      <c r="K47" s="43"/>
      <c r="L47" s="18"/>
      <c r="M47" s="54"/>
      <c r="N47" s="1"/>
      <c r="O47" s="49"/>
      <c r="P47" s="50"/>
      <c r="Q47" s="1"/>
      <c r="R47" s="1"/>
      <c r="S47" s="56"/>
      <c r="T47" s="28" t="s">
        <v>1</v>
      </c>
      <c r="U47" s="60"/>
      <c r="V47" s="17"/>
      <c r="W47" s="17"/>
      <c r="X47" s="17"/>
    </row>
    <row r="48" spans="1:24" ht="15" customHeight="1" x14ac:dyDescent="0.25">
      <c r="A48" s="53"/>
      <c r="B48" s="17"/>
      <c r="C48" s="41"/>
      <c r="D48" s="42"/>
      <c r="E48" s="42"/>
      <c r="F48" s="42"/>
      <c r="G48" s="42"/>
      <c r="H48" s="42"/>
      <c r="I48" s="42"/>
      <c r="J48" s="42"/>
      <c r="K48" s="43"/>
      <c r="L48" s="18"/>
      <c r="M48" s="54"/>
      <c r="N48" s="1"/>
      <c r="O48" s="49"/>
      <c r="P48" s="50"/>
      <c r="Q48" s="1"/>
      <c r="R48" s="1"/>
      <c r="S48" s="56"/>
      <c r="T48" s="28" t="s">
        <v>1</v>
      </c>
      <c r="U48" s="60"/>
      <c r="V48" s="17"/>
      <c r="W48" s="17"/>
      <c r="X48" s="17"/>
    </row>
    <row r="49" spans="1:24" ht="15" customHeight="1" x14ac:dyDescent="0.25">
      <c r="A49" s="53"/>
      <c r="B49" s="17"/>
      <c r="C49" s="41"/>
      <c r="D49" s="42"/>
      <c r="E49" s="42"/>
      <c r="F49" s="42"/>
      <c r="G49" s="42"/>
      <c r="H49" s="42"/>
      <c r="I49" s="42"/>
      <c r="J49" s="42"/>
      <c r="K49" s="43"/>
      <c r="L49" s="18"/>
      <c r="M49" s="54"/>
      <c r="N49" s="1"/>
      <c r="O49" s="49"/>
      <c r="P49" s="50"/>
      <c r="Q49" s="1"/>
      <c r="R49" s="1"/>
      <c r="S49" s="56"/>
      <c r="T49" s="28" t="s">
        <v>1</v>
      </c>
      <c r="U49" s="60"/>
      <c r="V49" s="17"/>
      <c r="W49" s="17"/>
      <c r="X49" s="17"/>
    </row>
    <row r="50" spans="1:24" ht="5.0999999999999996" customHeight="1" x14ac:dyDescent="0.25">
      <c r="A50" s="8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9"/>
      <c r="P50" s="50"/>
      <c r="Q50" s="1"/>
      <c r="R50" s="1"/>
      <c r="S50" s="50"/>
      <c r="T50" s="1"/>
      <c r="U50" s="1"/>
      <c r="V50" s="1"/>
      <c r="W50" s="4"/>
      <c r="X50" s="1"/>
    </row>
    <row r="51" spans="1:24" ht="15" customHeight="1" x14ac:dyDescent="0.25">
      <c r="A51" s="8"/>
      <c r="B51" s="1"/>
      <c r="C51" s="16"/>
      <c r="D51" s="10"/>
      <c r="E51" s="10"/>
      <c r="F51" s="10"/>
      <c r="G51" s="10"/>
      <c r="H51" s="340" t="s">
        <v>44</v>
      </c>
      <c r="I51" s="341"/>
      <c r="J51" s="341"/>
      <c r="K51" s="342"/>
      <c r="L51" s="1"/>
      <c r="M51" s="40"/>
      <c r="N51" s="10"/>
      <c r="O51" s="49"/>
      <c r="P51" s="50"/>
      <c r="Q51" s="10"/>
      <c r="R51" s="1"/>
      <c r="S51" s="58">
        <f>SUM(S46:S49)</f>
        <v>0</v>
      </c>
      <c r="T51" s="59" t="s">
        <v>1</v>
      </c>
      <c r="U51" s="1"/>
      <c r="V51" s="1"/>
      <c r="W51" s="4"/>
      <c r="X51" s="1"/>
    </row>
    <row r="52" spans="1:24" ht="10.5" customHeight="1" x14ac:dyDescent="0.25">
      <c r="A52" s="8"/>
      <c r="B52" s="1"/>
      <c r="C52" s="16"/>
      <c r="D52" s="10"/>
      <c r="E52" s="10"/>
      <c r="F52" s="10"/>
      <c r="G52" s="10"/>
      <c r="H52" s="9"/>
      <c r="I52" s="9"/>
      <c r="J52" s="9"/>
      <c r="K52" s="9"/>
      <c r="L52" s="1"/>
      <c r="M52" s="40"/>
      <c r="N52" s="10"/>
      <c r="O52" s="49"/>
      <c r="P52" s="50"/>
      <c r="Q52" s="10"/>
      <c r="R52" s="1"/>
      <c r="S52" s="50"/>
      <c r="T52" s="10"/>
      <c r="U52" s="1"/>
      <c r="V52" s="1"/>
      <c r="W52" s="4"/>
      <c r="X52" s="1"/>
    </row>
    <row r="53" spans="1:24" ht="15" customHeight="1" x14ac:dyDescent="0.25">
      <c r="A53" s="343" t="s">
        <v>46</v>
      </c>
      <c r="B53" s="344"/>
      <c r="C53" s="344"/>
      <c r="D53" s="344"/>
      <c r="E53" s="344"/>
      <c r="F53" s="344"/>
      <c r="G53" s="344"/>
      <c r="H53" s="344"/>
      <c r="I53" s="344"/>
      <c r="J53" s="344"/>
      <c r="K53" s="345"/>
      <c r="L53" s="1"/>
      <c r="M53" s="61">
        <f>SUM(M29,M21)</f>
        <v>50</v>
      </c>
      <c r="N53" s="62" t="s">
        <v>1</v>
      </c>
      <c r="O53" s="63"/>
      <c r="P53" s="50"/>
      <c r="Q53" s="1"/>
      <c r="R53" s="1"/>
      <c r="S53" s="39"/>
      <c r="T53" s="1"/>
      <c r="U53" s="10"/>
      <c r="V53" s="11"/>
      <c r="W53" s="39"/>
      <c r="X53" s="10"/>
    </row>
    <row r="54" spans="1:24" ht="4.5" customHeight="1" x14ac:dyDescent="0.25">
      <c r="A54" s="22"/>
      <c r="B54" s="22"/>
      <c r="C54" s="22"/>
      <c r="D54" s="22"/>
      <c r="E54" s="22"/>
      <c r="F54" s="22"/>
      <c r="G54" s="17"/>
      <c r="H54" s="17"/>
      <c r="I54" s="17"/>
      <c r="J54" s="17"/>
      <c r="K54" s="17"/>
      <c r="L54" s="1"/>
      <c r="M54" s="64"/>
      <c r="N54" s="1"/>
      <c r="O54" s="49"/>
      <c r="P54" s="50"/>
      <c r="Q54" s="1"/>
      <c r="R54" s="1"/>
      <c r="S54" s="39"/>
      <c r="T54" s="1"/>
      <c r="U54" s="10"/>
      <c r="V54" s="11"/>
      <c r="W54" s="39"/>
      <c r="X54" s="10"/>
    </row>
    <row r="55" spans="1:24" ht="15" customHeight="1" x14ac:dyDescent="0.25">
      <c r="A55" s="343" t="s">
        <v>47</v>
      </c>
      <c r="B55" s="344"/>
      <c r="C55" s="344"/>
      <c r="D55" s="344"/>
      <c r="E55" s="344"/>
      <c r="F55" s="344"/>
      <c r="G55" s="344"/>
      <c r="H55" s="344"/>
      <c r="I55" s="344"/>
      <c r="J55" s="344"/>
      <c r="K55" s="345"/>
      <c r="L55" s="1"/>
      <c r="M55" s="61">
        <f>SUM(P43)</f>
        <v>0</v>
      </c>
      <c r="N55" s="65" t="s">
        <v>1</v>
      </c>
      <c r="O55" s="63"/>
      <c r="P55" s="50"/>
      <c r="Q55" s="1"/>
      <c r="R55" s="1"/>
      <c r="S55" s="39"/>
      <c r="T55" s="1"/>
      <c r="U55" s="10"/>
      <c r="V55" s="11"/>
      <c r="W55" s="39"/>
      <c r="X55" s="10"/>
    </row>
    <row r="56" spans="1:24" ht="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1"/>
      <c r="M56" s="66"/>
      <c r="N56" s="67"/>
      <c r="O56" s="49"/>
      <c r="P56" s="50"/>
      <c r="Q56" s="1"/>
      <c r="R56" s="1"/>
      <c r="S56" s="39"/>
      <c r="T56" s="1"/>
      <c r="U56" s="10"/>
      <c r="V56" s="11"/>
      <c r="W56" s="39"/>
      <c r="X56" s="10"/>
    </row>
    <row r="57" spans="1:24" ht="15" customHeight="1" x14ac:dyDescent="0.25">
      <c r="A57" s="346" t="s">
        <v>48</v>
      </c>
      <c r="B57" s="344"/>
      <c r="C57" s="344"/>
      <c r="D57" s="344"/>
      <c r="E57" s="344"/>
      <c r="F57" s="344"/>
      <c r="G57" s="344"/>
      <c r="H57" s="344"/>
      <c r="I57" s="344"/>
      <c r="J57" s="344"/>
      <c r="K57" s="345"/>
      <c r="L57" s="1"/>
      <c r="M57" s="61">
        <f>SUM(S51)</f>
        <v>0</v>
      </c>
      <c r="N57" s="68" t="s">
        <v>1</v>
      </c>
      <c r="O57" s="49"/>
      <c r="P57" s="50"/>
      <c r="Q57" s="1"/>
      <c r="R57" s="1"/>
      <c r="S57" s="39"/>
      <c r="T57" s="1"/>
      <c r="U57" s="10"/>
      <c r="V57" s="11"/>
      <c r="W57" s="39"/>
      <c r="X57" s="10"/>
    </row>
    <row r="58" spans="1:24" ht="10.5" customHeight="1" x14ac:dyDescent="0.25">
      <c r="A58" s="8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0"/>
      <c r="N58" s="65"/>
      <c r="O58" s="49"/>
      <c r="P58" s="50"/>
      <c r="Q58" s="1"/>
      <c r="R58" s="1"/>
      <c r="S58" s="39"/>
      <c r="T58" s="1"/>
      <c r="U58" s="10"/>
      <c r="V58" s="11"/>
      <c r="W58" s="39"/>
      <c r="X58" s="10"/>
    </row>
    <row r="59" spans="1:24" ht="15" x14ac:dyDescent="0.25">
      <c r="A59" s="7" t="s">
        <v>49</v>
      </c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9"/>
      <c r="P59" s="50"/>
      <c r="Q59" s="1"/>
      <c r="R59" s="1"/>
      <c r="S59" s="50"/>
      <c r="T59" s="1"/>
      <c r="U59" s="1"/>
      <c r="V59" s="1"/>
      <c r="W59" s="4"/>
      <c r="X59" s="1"/>
    </row>
    <row r="60" spans="1:24" ht="15" customHeight="1" x14ac:dyDescent="0.25">
      <c r="A60" s="31">
        <v>191199154</v>
      </c>
      <c r="B60" s="1"/>
      <c r="C60" s="347" t="s">
        <v>13</v>
      </c>
      <c r="D60" s="348"/>
      <c r="E60" s="348"/>
      <c r="F60" s="348"/>
      <c r="G60" s="348"/>
      <c r="H60" s="348"/>
      <c r="I60" s="348"/>
      <c r="J60" s="348"/>
      <c r="K60" s="349"/>
      <c r="L60" s="1"/>
      <c r="M60" s="27">
        <v>15</v>
      </c>
      <c r="N60" s="28" t="s">
        <v>1</v>
      </c>
      <c r="O60" s="2"/>
    </row>
    <row r="61" spans="1:24" ht="15" customHeight="1" x14ac:dyDescent="0.25">
      <c r="A61" s="31">
        <v>201900215</v>
      </c>
      <c r="B61" s="1"/>
      <c r="C61" s="347" t="s">
        <v>50</v>
      </c>
      <c r="D61" s="348"/>
      <c r="E61" s="348"/>
      <c r="F61" s="348"/>
      <c r="G61" s="348"/>
      <c r="H61" s="348"/>
      <c r="I61" s="348"/>
      <c r="J61" s="348"/>
      <c r="K61" s="349"/>
      <c r="L61" s="1"/>
      <c r="M61" s="27">
        <v>60</v>
      </c>
      <c r="N61" s="28" t="s">
        <v>1</v>
      </c>
      <c r="O61" s="2"/>
    </row>
    <row r="62" spans="1:24" ht="5.0999999999999996" customHeight="1" x14ac:dyDescent="0.25">
      <c r="A62" s="8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4"/>
      <c r="N62" s="1"/>
      <c r="O62" s="2"/>
    </row>
    <row r="63" spans="1:24" ht="15" customHeight="1" x14ac:dyDescent="0.25">
      <c r="A63" s="14"/>
      <c r="B63" s="1"/>
      <c r="C63" s="8"/>
      <c r="D63" s="1"/>
      <c r="E63" s="1"/>
      <c r="F63" s="1"/>
      <c r="G63" s="1"/>
      <c r="H63" s="340" t="s">
        <v>11</v>
      </c>
      <c r="I63" s="341"/>
      <c r="J63" s="341"/>
      <c r="K63" s="342"/>
      <c r="M63" s="33">
        <f>SUM(M60:M62)</f>
        <v>75</v>
      </c>
      <c r="N63" s="30" t="s">
        <v>1</v>
      </c>
      <c r="O63" s="2"/>
    </row>
    <row r="64" spans="1:24" ht="15" thickBot="1" x14ac:dyDescent="0.3">
      <c r="A64" s="2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"/>
    </row>
    <row r="65" spans="1:26" ht="15" customHeight="1" thickBot="1" x14ac:dyDescent="0.3">
      <c r="A65" s="8"/>
      <c r="B65" s="1"/>
      <c r="C65" s="8"/>
      <c r="D65" s="1"/>
      <c r="E65" s="1"/>
      <c r="F65" s="1"/>
      <c r="G65" s="1"/>
      <c r="H65" s="340" t="s">
        <v>51</v>
      </c>
      <c r="I65" s="341"/>
      <c r="J65" s="341"/>
      <c r="K65" s="342"/>
      <c r="L65" s="1"/>
      <c r="M65" s="23">
        <f>SUM(M53+M55+M57+M63)</f>
        <v>125</v>
      </c>
      <c r="N65" s="24" t="s">
        <v>1</v>
      </c>
      <c r="O65" s="2"/>
    </row>
    <row r="66" spans="1:26" x14ac:dyDescent="0.25">
      <c r="A66" s="8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26" x14ac:dyDescent="0.25">
      <c r="A67" s="8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9"/>
      <c r="P67" s="50"/>
      <c r="Q67" s="1"/>
      <c r="R67" s="1"/>
      <c r="S67" s="50"/>
      <c r="T67" s="1"/>
      <c r="U67" s="1"/>
      <c r="V67" s="1"/>
      <c r="W67" s="39"/>
      <c r="X67" s="1"/>
    </row>
    <row r="68" spans="1:26" x14ac:dyDescent="0.25">
      <c r="A68" s="8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9"/>
      <c r="P68" s="50"/>
      <c r="Q68" s="1"/>
      <c r="R68" s="1"/>
      <c r="S68" s="50"/>
      <c r="T68" s="1"/>
      <c r="U68" s="10"/>
      <c r="V68" s="9"/>
      <c r="W68" s="4"/>
      <c r="X68" s="10"/>
    </row>
    <row r="69" spans="1:26" x14ac:dyDescent="0.25">
      <c r="A69" s="8" t="s">
        <v>12</v>
      </c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9"/>
      <c r="P69" s="50"/>
      <c r="Q69" s="1"/>
      <c r="R69" s="1"/>
      <c r="T69" s="1"/>
      <c r="U69" s="1"/>
      <c r="V69" s="1"/>
      <c r="W69" s="4"/>
      <c r="X69" s="1"/>
    </row>
    <row r="70" spans="1:26" x14ac:dyDescent="0.25">
      <c r="A70" s="13" t="s">
        <v>3</v>
      </c>
      <c r="B70" s="12"/>
      <c r="C70" s="12"/>
      <c r="D70" s="13"/>
      <c r="E70" s="12" t="s">
        <v>4</v>
      </c>
      <c r="F70" s="12"/>
      <c r="H70" s="12" t="s">
        <v>52</v>
      </c>
      <c r="I70" s="15"/>
      <c r="L70" s="15"/>
      <c r="M70" s="12" t="s">
        <v>15</v>
      </c>
      <c r="O70" s="1"/>
      <c r="P70" s="1"/>
      <c r="Q70" s="49"/>
      <c r="R70" s="50"/>
      <c r="S70" s="1"/>
      <c r="T70" s="1"/>
      <c r="U70" s="47"/>
      <c r="V70" s="1"/>
      <c r="W70" s="1"/>
      <c r="X70" s="1"/>
      <c r="Y70" s="4"/>
      <c r="Z70" s="1"/>
    </row>
    <row r="71" spans="1:26" x14ac:dyDescent="0.25">
      <c r="A71" s="8"/>
      <c r="B71" s="1"/>
      <c r="C71" s="1"/>
      <c r="D71" s="8"/>
      <c r="E71" s="1"/>
      <c r="F71" s="1"/>
      <c r="H71" s="1"/>
      <c r="M71" s="1"/>
      <c r="N71" s="1"/>
      <c r="O71" s="1"/>
      <c r="P71" s="1"/>
      <c r="Q71" s="49"/>
      <c r="R71" s="50"/>
      <c r="S71" s="1"/>
      <c r="T71" s="1"/>
      <c r="U71" s="47"/>
      <c r="V71" s="1"/>
      <c r="W71" s="1"/>
      <c r="X71" s="1"/>
      <c r="Y71" s="4"/>
      <c r="Z71" s="1"/>
    </row>
    <row r="72" spans="1:26" x14ac:dyDescent="0.25">
      <c r="A72" s="8"/>
      <c r="B72" s="1"/>
      <c r="C72" s="1"/>
      <c r="D72" s="8"/>
      <c r="E72" s="1"/>
      <c r="F72" s="1"/>
      <c r="H72" s="1"/>
      <c r="M72" s="1"/>
      <c r="N72" s="1"/>
      <c r="O72" s="1"/>
      <c r="P72" s="1"/>
      <c r="Q72" s="49"/>
      <c r="R72" s="50"/>
      <c r="S72" s="1"/>
      <c r="T72" s="1"/>
      <c r="U72" s="47"/>
      <c r="V72" s="1"/>
      <c r="W72" s="1"/>
      <c r="X72" s="1"/>
      <c r="Y72" s="4"/>
      <c r="Z72" s="1"/>
    </row>
    <row r="73" spans="1:26" x14ac:dyDescent="0.25">
      <c r="A73" s="8"/>
      <c r="B73" s="1"/>
      <c r="C73" s="1"/>
      <c r="D73" s="8"/>
      <c r="E73" s="1"/>
      <c r="F73" s="1"/>
      <c r="H73" s="1"/>
      <c r="M73" s="1"/>
      <c r="N73" s="1"/>
      <c r="O73" s="1"/>
      <c r="P73" s="1"/>
      <c r="Q73" s="49"/>
      <c r="R73" s="50"/>
      <c r="S73" s="1"/>
      <c r="T73" s="1"/>
      <c r="U73" s="47"/>
      <c r="V73" s="1"/>
      <c r="W73" s="1"/>
      <c r="X73" s="1"/>
      <c r="Y73" s="4"/>
      <c r="Z73" s="1"/>
    </row>
    <row r="74" spans="1:26" x14ac:dyDescent="0.25">
      <c r="A74" s="8"/>
      <c r="B74" s="1"/>
      <c r="C74" s="1"/>
      <c r="D74" s="8"/>
      <c r="E74" s="1"/>
      <c r="F74" s="1"/>
      <c r="H74" s="1"/>
      <c r="M74" s="1"/>
      <c r="N74" s="1"/>
      <c r="O74" s="1"/>
      <c r="P74" s="1"/>
      <c r="Q74" s="49"/>
      <c r="R74" s="50"/>
      <c r="S74" s="1"/>
      <c r="T74" s="1"/>
      <c r="U74" s="47"/>
      <c r="V74" s="1"/>
      <c r="W74" s="1"/>
      <c r="X74" s="1"/>
      <c r="Y74" s="4"/>
      <c r="Z74" s="1"/>
    </row>
    <row r="75" spans="1:26" x14ac:dyDescent="0.25">
      <c r="A75" s="8" t="s">
        <v>5</v>
      </c>
      <c r="B75" s="1"/>
      <c r="C75" s="1"/>
      <c r="D75" s="8"/>
      <c r="E75" s="1" t="s">
        <v>5</v>
      </c>
      <c r="F75" s="1"/>
      <c r="H75" s="1" t="s">
        <v>5</v>
      </c>
      <c r="M75" s="1" t="s">
        <v>5</v>
      </c>
      <c r="O75" s="1"/>
      <c r="P75" s="1"/>
      <c r="Q75" s="49"/>
      <c r="R75" s="50"/>
      <c r="S75" s="1"/>
      <c r="T75" s="1"/>
      <c r="U75" s="47"/>
      <c r="V75" s="1"/>
      <c r="W75" s="1"/>
      <c r="X75" s="1"/>
      <c r="Y75" s="4"/>
      <c r="Z75" s="1"/>
    </row>
  </sheetData>
  <mergeCells count="31">
    <mergeCell ref="A7:C7"/>
    <mergeCell ref="D7:N7"/>
    <mergeCell ref="A9:C9"/>
    <mergeCell ref="D9:N9"/>
    <mergeCell ref="M14:N14"/>
    <mergeCell ref="C32:K32"/>
    <mergeCell ref="C38:K38"/>
    <mergeCell ref="C39:K39"/>
    <mergeCell ref="C40:K40"/>
    <mergeCell ref="C15:K15"/>
    <mergeCell ref="C16:K16"/>
    <mergeCell ref="C17:K17"/>
    <mergeCell ref="C18:K18"/>
    <mergeCell ref="C19:K19"/>
    <mergeCell ref="C20:K20"/>
    <mergeCell ref="H65:K65"/>
    <mergeCell ref="A55:K55"/>
    <mergeCell ref="A57:K57"/>
    <mergeCell ref="C24:K24"/>
    <mergeCell ref="C25:K25"/>
    <mergeCell ref="C26:K26"/>
    <mergeCell ref="C60:K60"/>
    <mergeCell ref="H43:K43"/>
    <mergeCell ref="C46:K46"/>
    <mergeCell ref="H51:K51"/>
    <mergeCell ref="C61:K61"/>
    <mergeCell ref="H63:K63"/>
    <mergeCell ref="A53:K53"/>
    <mergeCell ref="C41:K41"/>
    <mergeCell ref="C27:K27"/>
    <mergeCell ref="H29:K29"/>
  </mergeCells>
  <hyperlinks>
    <hyperlink ref="H23" r:id="rId1" xr:uid="{00000000-0004-0000-0100-000000000000}"/>
  </hyperlinks>
  <pageMargins left="0.70866141732283472" right="0.35433070866141736" top="0.35433070866141736" bottom="0.35433070866141736" header="0.31496062992125984" footer="0.31496062992125984"/>
  <pageSetup paperSize="9" scale="6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a course" prompt="Select a course from the list of compulsory courses." xr:uid="{BA5A30CE-FAF9-4927-8FE0-CEEFDF02ADBB}">
          <x14:formula1>
            <xm:f>'Courses-HTSM'!$C$2:$C$13</xm:f>
          </x14:formula1>
          <xm:sqref>C15:K20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15"/>
  <sheetViews>
    <sheetView topLeftCell="A61" zoomScale="90" zoomScaleNormal="90" workbookViewId="0">
      <selection activeCell="F82" sqref="F82:I83"/>
    </sheetView>
  </sheetViews>
  <sheetFormatPr defaultColWidth="9.140625" defaultRowHeight="14.25" x14ac:dyDescent="0.25"/>
  <cols>
    <col min="1" max="1" width="12.42578125" style="2" customWidth="1"/>
    <col min="2" max="2" width="44.7109375" style="2" customWidth="1"/>
    <col min="3" max="3" width="3.85546875" style="2" customWidth="1"/>
    <col min="4" max="4" width="8.42578125" style="2" customWidth="1"/>
    <col min="5" max="5" width="4.7109375" style="2" customWidth="1"/>
    <col min="6" max="6" width="12.42578125" style="2" customWidth="1"/>
    <col min="7" max="7" width="44.7109375" style="2" customWidth="1"/>
    <col min="8" max="8" width="4" style="2" customWidth="1"/>
    <col min="9" max="9" width="8.5703125" style="2" customWidth="1"/>
    <col min="10" max="10" width="4.7109375" style="2" customWidth="1"/>
    <col min="11" max="11" width="12.5703125" style="2" customWidth="1"/>
    <col min="12" max="12" width="44.7109375" style="2" customWidth="1"/>
    <col min="13" max="13" width="4.140625" style="2" customWidth="1"/>
    <col min="14" max="14" width="8.42578125" style="2" customWidth="1"/>
    <col min="15" max="15" width="3" style="2" customWidth="1"/>
    <col min="16" max="16" width="51.28515625" style="2" bestFit="1" customWidth="1"/>
    <col min="17" max="17" width="8.140625" style="2" customWidth="1"/>
    <col min="18" max="18" width="18.28515625" style="2" hidden="1" customWidth="1"/>
    <col min="19" max="16384" width="9.140625" style="2"/>
  </cols>
  <sheetData>
    <row r="1" spans="1:18" ht="15.75" thickBot="1" x14ac:dyDescent="0.3">
      <c r="A1" s="360" t="s">
        <v>158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8" ht="12" customHeight="1" thickBot="1" x14ac:dyDescent="0.3"/>
    <row r="3" spans="1:18" ht="21.6" customHeight="1" thickBot="1" x14ac:dyDescent="0.3">
      <c r="A3" s="360" t="s">
        <v>159</v>
      </c>
      <c r="B3" s="361"/>
      <c r="C3" s="361"/>
      <c r="D3" s="361"/>
      <c r="E3" s="361"/>
      <c r="F3" s="361"/>
      <c r="G3" s="361"/>
      <c r="H3" s="361"/>
      <c r="I3" s="361"/>
      <c r="J3" s="363"/>
      <c r="K3" s="361"/>
      <c r="L3" s="361"/>
      <c r="M3" s="361"/>
      <c r="N3" s="362"/>
    </row>
    <row r="4" spans="1:18" ht="14.25" customHeight="1" x14ac:dyDescent="0.25">
      <c r="A4" s="364" t="s">
        <v>160</v>
      </c>
      <c r="B4" s="365"/>
      <c r="C4" s="365"/>
      <c r="D4" s="366"/>
      <c r="E4" s="71"/>
      <c r="F4" s="370" t="s">
        <v>161</v>
      </c>
      <c r="G4" s="371"/>
      <c r="H4" s="371"/>
      <c r="I4" s="372"/>
      <c r="J4" s="69"/>
      <c r="K4" s="376" t="s">
        <v>162</v>
      </c>
      <c r="L4" s="377"/>
      <c r="M4" s="377"/>
      <c r="N4" s="378"/>
      <c r="P4" s="69"/>
      <c r="Q4" s="69"/>
      <c r="R4" s="69"/>
    </row>
    <row r="5" spans="1:18" ht="14.45" customHeight="1" thickBot="1" x14ac:dyDescent="0.3">
      <c r="A5" s="367"/>
      <c r="B5" s="368"/>
      <c r="C5" s="368"/>
      <c r="D5" s="369"/>
      <c r="E5" s="71"/>
      <c r="F5" s="373"/>
      <c r="G5" s="374"/>
      <c r="H5" s="374"/>
      <c r="I5" s="375"/>
      <c r="J5" s="71"/>
      <c r="K5" s="379"/>
      <c r="L5" s="380"/>
      <c r="M5" s="380"/>
      <c r="N5" s="381"/>
      <c r="P5" s="69"/>
      <c r="Q5" s="359"/>
      <c r="R5" s="359"/>
    </row>
    <row r="6" spans="1:18" ht="15" customHeight="1" x14ac:dyDescent="0.25">
      <c r="A6" s="72" t="s">
        <v>163</v>
      </c>
      <c r="B6" s="73"/>
      <c r="C6" s="74" t="s">
        <v>1</v>
      </c>
      <c r="D6" s="75" t="s">
        <v>164</v>
      </c>
      <c r="F6" s="76" t="s">
        <v>163</v>
      </c>
      <c r="G6" s="77"/>
      <c r="H6" s="78" t="s">
        <v>1</v>
      </c>
      <c r="I6" s="79" t="s">
        <v>164</v>
      </c>
      <c r="J6" s="71"/>
      <c r="K6" s="80" t="s">
        <v>163</v>
      </c>
      <c r="L6" s="81"/>
      <c r="M6" s="82" t="s">
        <v>1</v>
      </c>
      <c r="N6" s="83" t="s">
        <v>164</v>
      </c>
      <c r="P6" s="69"/>
      <c r="Q6" s="359"/>
      <c r="R6" s="359"/>
    </row>
    <row r="7" spans="1:18" ht="15" x14ac:dyDescent="0.25">
      <c r="A7" s="84">
        <v>201900091</v>
      </c>
      <c r="B7" s="85" t="s">
        <v>60</v>
      </c>
      <c r="C7" s="86">
        <v>5</v>
      </c>
      <c r="D7" s="87" t="s">
        <v>165</v>
      </c>
      <c r="E7" s="17"/>
      <c r="F7" s="88">
        <v>201400103</v>
      </c>
      <c r="G7" s="89" t="s">
        <v>71</v>
      </c>
      <c r="H7" s="90">
        <v>5</v>
      </c>
      <c r="I7" s="91" t="s">
        <v>166</v>
      </c>
      <c r="J7" s="17"/>
      <c r="K7" s="92">
        <v>201500024</v>
      </c>
      <c r="L7" s="93" t="s">
        <v>29</v>
      </c>
      <c r="M7" s="94">
        <v>5</v>
      </c>
      <c r="N7" s="95" t="s">
        <v>165</v>
      </c>
      <c r="P7" s="69"/>
      <c r="Q7" s="359"/>
      <c r="R7" s="359"/>
    </row>
    <row r="8" spans="1:18" ht="15" x14ac:dyDescent="0.25">
      <c r="A8" s="84">
        <v>201800371</v>
      </c>
      <c r="B8" s="96" t="s">
        <v>167</v>
      </c>
      <c r="C8" s="86">
        <v>5</v>
      </c>
      <c r="D8" s="87" t="s">
        <v>168</v>
      </c>
      <c r="E8" s="17"/>
      <c r="F8" s="88">
        <v>201200133</v>
      </c>
      <c r="G8" s="97" t="s">
        <v>72</v>
      </c>
      <c r="H8" s="90">
        <v>5</v>
      </c>
      <c r="I8" s="91" t="s">
        <v>169</v>
      </c>
      <c r="J8" s="17"/>
      <c r="K8" s="92">
        <v>191121710</v>
      </c>
      <c r="L8" s="93" t="s">
        <v>36</v>
      </c>
      <c r="M8" s="94">
        <v>5</v>
      </c>
      <c r="N8" s="95" t="s">
        <v>170</v>
      </c>
      <c r="P8" s="69"/>
      <c r="Q8" s="20"/>
      <c r="R8" s="20"/>
    </row>
    <row r="9" spans="1:18" ht="15" x14ac:dyDescent="0.2">
      <c r="A9" s="84">
        <v>202000244</v>
      </c>
      <c r="B9" s="98" t="s">
        <v>61</v>
      </c>
      <c r="C9" s="86">
        <v>5</v>
      </c>
      <c r="D9" s="87" t="s">
        <v>168</v>
      </c>
      <c r="E9" s="17"/>
      <c r="F9" s="99">
        <v>191121710</v>
      </c>
      <c r="G9" s="89" t="s">
        <v>36</v>
      </c>
      <c r="H9" s="90">
        <v>5</v>
      </c>
      <c r="I9" s="91" t="s">
        <v>170</v>
      </c>
      <c r="J9" s="17"/>
      <c r="K9" s="92">
        <v>191154731</v>
      </c>
      <c r="L9" s="100" t="s">
        <v>62</v>
      </c>
      <c r="M9" s="94">
        <v>5</v>
      </c>
      <c r="N9" s="95" t="s">
        <v>169</v>
      </c>
      <c r="P9" s="69"/>
      <c r="Q9" s="359"/>
      <c r="R9" s="359"/>
    </row>
    <row r="10" spans="1:18" ht="15" x14ac:dyDescent="0.2">
      <c r="A10" s="101">
        <v>191121710</v>
      </c>
      <c r="B10" s="85" t="s">
        <v>36</v>
      </c>
      <c r="C10" s="86">
        <v>5</v>
      </c>
      <c r="D10" s="87" t="s">
        <v>170</v>
      </c>
      <c r="E10" s="17"/>
      <c r="F10" s="99">
        <v>191121720</v>
      </c>
      <c r="G10" s="89" t="s">
        <v>73</v>
      </c>
      <c r="H10" s="90">
        <v>5</v>
      </c>
      <c r="I10" s="91" t="s">
        <v>170</v>
      </c>
      <c r="J10" s="17"/>
      <c r="K10" s="92">
        <v>201600019</v>
      </c>
      <c r="L10" s="93" t="s">
        <v>92</v>
      </c>
      <c r="M10" s="94">
        <v>5</v>
      </c>
      <c r="N10" s="95" t="s">
        <v>166</v>
      </c>
      <c r="P10" s="69"/>
      <c r="Q10" s="359"/>
      <c r="R10" s="359"/>
    </row>
    <row r="11" spans="1:18" x14ac:dyDescent="0.2">
      <c r="A11" s="101">
        <v>191154731</v>
      </c>
      <c r="B11" s="96" t="s">
        <v>62</v>
      </c>
      <c r="C11" s="86">
        <v>5</v>
      </c>
      <c r="D11" s="87" t="s">
        <v>169</v>
      </c>
      <c r="E11" s="17"/>
      <c r="F11" s="99">
        <v>191124720</v>
      </c>
      <c r="G11" s="97" t="s">
        <v>74</v>
      </c>
      <c r="H11" s="90">
        <v>5</v>
      </c>
      <c r="I11" s="91" t="s">
        <v>168</v>
      </c>
      <c r="J11" s="17"/>
      <c r="K11" s="92">
        <v>201500136</v>
      </c>
      <c r="L11" s="93" t="s">
        <v>69</v>
      </c>
      <c r="M11" s="94">
        <v>5</v>
      </c>
      <c r="N11" s="95" t="s">
        <v>166</v>
      </c>
    </row>
    <row r="12" spans="1:18" x14ac:dyDescent="0.2">
      <c r="A12" s="101">
        <v>201500235</v>
      </c>
      <c r="B12" s="85" t="s">
        <v>63</v>
      </c>
      <c r="C12" s="86">
        <v>5</v>
      </c>
      <c r="D12" s="87" t="s">
        <v>168</v>
      </c>
      <c r="E12" s="17"/>
      <c r="F12" s="99">
        <v>201000159</v>
      </c>
      <c r="G12" s="89" t="s">
        <v>171</v>
      </c>
      <c r="H12" s="90">
        <v>5</v>
      </c>
      <c r="I12" s="91" t="s">
        <v>168</v>
      </c>
      <c r="J12" s="17"/>
      <c r="K12" s="92">
        <v>191154720</v>
      </c>
      <c r="L12" s="93" t="s">
        <v>93</v>
      </c>
      <c r="M12" s="94">
        <v>5</v>
      </c>
      <c r="N12" s="95" t="s">
        <v>165</v>
      </c>
    </row>
    <row r="13" spans="1:18" x14ac:dyDescent="0.2">
      <c r="A13" s="101">
        <v>202000245</v>
      </c>
      <c r="B13" s="85" t="s">
        <v>172</v>
      </c>
      <c r="C13" s="86">
        <v>5</v>
      </c>
      <c r="D13" s="87" t="s">
        <v>166</v>
      </c>
      <c r="E13" s="17"/>
      <c r="F13" s="99">
        <v>202000033</v>
      </c>
      <c r="G13" s="97" t="s">
        <v>75</v>
      </c>
      <c r="H13" s="90">
        <v>5</v>
      </c>
      <c r="I13" s="91" t="s">
        <v>168</v>
      </c>
      <c r="J13" s="17"/>
      <c r="K13" s="92">
        <v>202000036</v>
      </c>
      <c r="L13" s="100" t="s">
        <v>94</v>
      </c>
      <c r="M13" s="94">
        <v>5</v>
      </c>
      <c r="N13" s="95" t="s">
        <v>169</v>
      </c>
    </row>
    <row r="14" spans="1:18" x14ac:dyDescent="0.2">
      <c r="A14" s="101">
        <v>201900074</v>
      </c>
      <c r="B14" s="85" t="s">
        <v>21</v>
      </c>
      <c r="C14" s="86">
        <v>5</v>
      </c>
      <c r="D14" s="87" t="s">
        <v>166</v>
      </c>
      <c r="E14" s="17"/>
      <c r="F14" s="99">
        <v>191137400</v>
      </c>
      <c r="G14" s="89" t="s">
        <v>23</v>
      </c>
      <c r="H14" s="90">
        <v>5</v>
      </c>
      <c r="I14" s="91" t="s">
        <v>165</v>
      </c>
      <c r="J14" s="17"/>
      <c r="K14" s="92">
        <v>201900074</v>
      </c>
      <c r="L14" s="102" t="s">
        <v>21</v>
      </c>
      <c r="M14" s="94">
        <v>5</v>
      </c>
      <c r="N14" s="95" t="s">
        <v>166</v>
      </c>
    </row>
    <row r="15" spans="1:18" x14ac:dyDescent="0.2">
      <c r="A15" s="101">
        <v>202000246</v>
      </c>
      <c r="B15" s="96" t="s">
        <v>64</v>
      </c>
      <c r="C15" s="86">
        <v>5</v>
      </c>
      <c r="D15" s="87" t="s">
        <v>169</v>
      </c>
      <c r="E15" s="17"/>
      <c r="F15" s="99">
        <v>201200146</v>
      </c>
      <c r="G15" s="89" t="s">
        <v>76</v>
      </c>
      <c r="H15" s="90">
        <v>5</v>
      </c>
      <c r="I15" s="91" t="s">
        <v>166</v>
      </c>
      <c r="J15" s="17"/>
      <c r="K15" s="92">
        <v>201400300</v>
      </c>
      <c r="L15" s="100" t="s">
        <v>95</v>
      </c>
      <c r="M15" s="94">
        <v>5</v>
      </c>
      <c r="N15" s="95" t="s">
        <v>169</v>
      </c>
    </row>
    <row r="16" spans="1:18" x14ac:dyDescent="0.2">
      <c r="A16" s="101">
        <v>201400037</v>
      </c>
      <c r="B16" s="96" t="s">
        <v>22</v>
      </c>
      <c r="C16" s="86">
        <v>5</v>
      </c>
      <c r="D16" s="87" t="s">
        <v>168</v>
      </c>
      <c r="E16" s="17"/>
      <c r="F16" s="99">
        <v>191102041</v>
      </c>
      <c r="G16" s="89" t="s">
        <v>77</v>
      </c>
      <c r="H16" s="90">
        <v>5</v>
      </c>
      <c r="I16" s="91" t="s">
        <v>165</v>
      </c>
      <c r="J16" s="17"/>
      <c r="K16" s="92">
        <v>202000035</v>
      </c>
      <c r="L16" s="100" t="s">
        <v>173</v>
      </c>
      <c r="M16" s="94">
        <v>5</v>
      </c>
      <c r="N16" s="95" t="s">
        <v>168</v>
      </c>
    </row>
    <row r="17" spans="1:18" x14ac:dyDescent="0.2">
      <c r="A17" s="101">
        <v>201700042</v>
      </c>
      <c r="B17" s="85" t="s">
        <v>65</v>
      </c>
      <c r="C17" s="86">
        <v>5</v>
      </c>
      <c r="D17" s="87" t="s">
        <v>165</v>
      </c>
      <c r="E17" s="17"/>
      <c r="F17" s="99">
        <v>201600018</v>
      </c>
      <c r="G17" s="89" t="s">
        <v>78</v>
      </c>
      <c r="H17" s="90">
        <v>5</v>
      </c>
      <c r="I17" s="91" t="s">
        <v>166</v>
      </c>
      <c r="J17" s="17"/>
      <c r="K17" s="92">
        <v>201300039</v>
      </c>
      <c r="L17" s="100" t="s">
        <v>66</v>
      </c>
      <c r="M17" s="94">
        <v>5</v>
      </c>
      <c r="N17" s="95" t="s">
        <v>168</v>
      </c>
    </row>
    <row r="18" spans="1:18" x14ac:dyDescent="0.2">
      <c r="A18" s="101">
        <v>201300039</v>
      </c>
      <c r="B18" s="96" t="s">
        <v>66</v>
      </c>
      <c r="C18" s="86">
        <v>5</v>
      </c>
      <c r="D18" s="87" t="s">
        <v>168</v>
      </c>
      <c r="E18" s="17"/>
      <c r="F18" s="103">
        <v>202200100</v>
      </c>
      <c r="G18" s="104" t="s">
        <v>79</v>
      </c>
      <c r="H18" s="90">
        <v>5</v>
      </c>
      <c r="I18" s="91" t="s">
        <v>166</v>
      </c>
      <c r="J18" s="17"/>
      <c r="K18" s="92">
        <v>191141700</v>
      </c>
      <c r="L18" s="93" t="s">
        <v>24</v>
      </c>
      <c r="M18" s="94">
        <v>5</v>
      </c>
      <c r="N18" s="95" t="s">
        <v>166</v>
      </c>
    </row>
    <row r="19" spans="1:18" ht="15" x14ac:dyDescent="0.25">
      <c r="A19" s="105" t="s">
        <v>174</v>
      </c>
      <c r="B19" s="106"/>
      <c r="C19" s="107" t="s">
        <v>1</v>
      </c>
      <c r="D19" s="108" t="s">
        <v>164</v>
      </c>
      <c r="E19" s="17"/>
      <c r="F19" s="109" t="s">
        <v>174</v>
      </c>
      <c r="G19" s="110"/>
      <c r="H19" s="111" t="s">
        <v>1</v>
      </c>
      <c r="I19" s="112" t="s">
        <v>164</v>
      </c>
      <c r="J19" s="17"/>
      <c r="K19" s="113" t="s">
        <v>174</v>
      </c>
      <c r="L19" s="114"/>
      <c r="M19" s="115" t="s">
        <v>1</v>
      </c>
      <c r="N19" s="116" t="s">
        <v>164</v>
      </c>
    </row>
    <row r="20" spans="1:18" x14ac:dyDescent="0.2">
      <c r="A20" s="84">
        <v>191121700</v>
      </c>
      <c r="B20" s="96" t="s">
        <v>30</v>
      </c>
      <c r="C20" s="86">
        <v>5</v>
      </c>
      <c r="D20" s="87" t="s">
        <v>169</v>
      </c>
      <c r="E20" s="17"/>
      <c r="F20" s="99">
        <v>202100228</v>
      </c>
      <c r="G20" s="97" t="s">
        <v>175</v>
      </c>
      <c r="H20" s="90">
        <v>5</v>
      </c>
      <c r="I20" s="91" t="s">
        <v>169</v>
      </c>
      <c r="J20" s="17"/>
      <c r="K20" s="117">
        <v>201900091</v>
      </c>
      <c r="L20" s="118" t="s">
        <v>60</v>
      </c>
      <c r="M20" s="119">
        <v>5</v>
      </c>
      <c r="N20" s="120" t="s">
        <v>165</v>
      </c>
    </row>
    <row r="21" spans="1:18" x14ac:dyDescent="0.2">
      <c r="A21" s="121">
        <v>202200127</v>
      </c>
      <c r="B21" s="122" t="s">
        <v>145</v>
      </c>
      <c r="C21" s="123">
        <v>5</v>
      </c>
      <c r="D21" s="124" t="s">
        <v>165</v>
      </c>
      <c r="E21" s="17"/>
      <c r="F21" s="99">
        <v>201900091</v>
      </c>
      <c r="G21" s="125" t="s">
        <v>60</v>
      </c>
      <c r="H21" s="90">
        <v>5</v>
      </c>
      <c r="I21" s="91" t="s">
        <v>165</v>
      </c>
      <c r="J21" s="17"/>
      <c r="K21" s="117">
        <v>201800371</v>
      </c>
      <c r="L21" s="126" t="s">
        <v>167</v>
      </c>
      <c r="M21" s="119">
        <v>5</v>
      </c>
      <c r="N21" s="120" t="s">
        <v>168</v>
      </c>
    </row>
    <row r="22" spans="1:18" ht="14.1" customHeight="1" x14ac:dyDescent="0.2">
      <c r="A22" s="84">
        <v>201700173</v>
      </c>
      <c r="B22" s="96" t="s">
        <v>67</v>
      </c>
      <c r="C22" s="86">
        <v>5</v>
      </c>
      <c r="D22" s="87" t="s">
        <v>169</v>
      </c>
      <c r="E22" s="17"/>
      <c r="F22" s="99">
        <v>201800156</v>
      </c>
      <c r="G22" s="127" t="s">
        <v>80</v>
      </c>
      <c r="H22" s="90">
        <v>5</v>
      </c>
      <c r="I22" s="91" t="s">
        <v>168</v>
      </c>
      <c r="J22" s="17"/>
      <c r="K22" s="117">
        <v>202000244</v>
      </c>
      <c r="L22" s="126" t="s">
        <v>61</v>
      </c>
      <c r="M22" s="119">
        <v>5</v>
      </c>
      <c r="N22" s="120" t="s">
        <v>168</v>
      </c>
      <c r="Q22" s="71"/>
      <c r="R22" s="71"/>
    </row>
    <row r="23" spans="1:18" s="71" customFormat="1" ht="15" x14ac:dyDescent="0.2">
      <c r="A23" s="84">
        <v>201900037</v>
      </c>
      <c r="B23" s="128" t="s">
        <v>176</v>
      </c>
      <c r="C23" s="86">
        <v>5</v>
      </c>
      <c r="D23" s="87" t="s">
        <v>165</v>
      </c>
      <c r="E23" s="17"/>
      <c r="F23" s="99">
        <v>191121700</v>
      </c>
      <c r="G23" s="129" t="s">
        <v>30</v>
      </c>
      <c r="H23" s="90">
        <v>5</v>
      </c>
      <c r="I23" s="91" t="s">
        <v>169</v>
      </c>
      <c r="J23" s="17"/>
      <c r="K23" s="117">
        <v>202001436</v>
      </c>
      <c r="L23" s="126" t="s">
        <v>112</v>
      </c>
      <c r="M23" s="119">
        <v>5</v>
      </c>
      <c r="N23" s="120" t="s">
        <v>168</v>
      </c>
      <c r="Q23" s="2"/>
      <c r="R23" s="2"/>
    </row>
    <row r="24" spans="1:18" x14ac:dyDescent="0.2">
      <c r="A24" s="84">
        <v>201500036</v>
      </c>
      <c r="B24" s="128" t="s">
        <v>69</v>
      </c>
      <c r="C24" s="86">
        <v>5</v>
      </c>
      <c r="D24" s="87" t="s">
        <v>166</v>
      </c>
      <c r="E24" s="17"/>
      <c r="F24" s="103">
        <v>202200127</v>
      </c>
      <c r="G24" s="130" t="s">
        <v>145</v>
      </c>
      <c r="H24" s="131">
        <v>5</v>
      </c>
      <c r="I24" s="132" t="s">
        <v>165</v>
      </c>
      <c r="J24" s="17"/>
      <c r="K24" s="117">
        <v>191121700</v>
      </c>
      <c r="L24" s="126" t="s">
        <v>30</v>
      </c>
      <c r="M24" s="119">
        <v>5</v>
      </c>
      <c r="N24" s="120" t="s">
        <v>169</v>
      </c>
    </row>
    <row r="25" spans="1:18" x14ac:dyDescent="0.2">
      <c r="A25" s="84">
        <v>201900097</v>
      </c>
      <c r="B25" s="96" t="s">
        <v>28</v>
      </c>
      <c r="C25" s="86">
        <v>5</v>
      </c>
      <c r="D25" s="87" t="s">
        <v>168</v>
      </c>
      <c r="E25" s="17"/>
      <c r="F25" s="99">
        <v>201400244</v>
      </c>
      <c r="G25" s="125" t="s">
        <v>81</v>
      </c>
      <c r="H25" s="90">
        <v>5</v>
      </c>
      <c r="I25" s="91" t="s">
        <v>165</v>
      </c>
      <c r="J25" s="17"/>
      <c r="K25" s="117">
        <v>201500235</v>
      </c>
      <c r="L25" s="118" t="s">
        <v>63</v>
      </c>
      <c r="M25" s="119">
        <v>5</v>
      </c>
      <c r="N25" s="120" t="s">
        <v>168</v>
      </c>
    </row>
    <row r="26" spans="1:18" x14ac:dyDescent="0.2">
      <c r="A26" s="84">
        <v>201400042</v>
      </c>
      <c r="B26" s="96" t="s">
        <v>32</v>
      </c>
      <c r="C26" s="86">
        <v>5</v>
      </c>
      <c r="D26" s="87" t="s">
        <v>169</v>
      </c>
      <c r="E26" s="17"/>
      <c r="F26" s="99">
        <v>202100128</v>
      </c>
      <c r="G26" s="129" t="s">
        <v>82</v>
      </c>
      <c r="H26" s="90">
        <v>5</v>
      </c>
      <c r="I26" s="91" t="s">
        <v>168</v>
      </c>
      <c r="J26" s="17"/>
      <c r="K26" s="117">
        <v>201700023</v>
      </c>
      <c r="L26" s="118" t="s">
        <v>96</v>
      </c>
      <c r="M26" s="119">
        <v>5</v>
      </c>
      <c r="N26" s="120" t="s">
        <v>165</v>
      </c>
    </row>
    <row r="27" spans="1:18" x14ac:dyDescent="0.2">
      <c r="A27" s="84">
        <v>201700024</v>
      </c>
      <c r="B27" s="96" t="s">
        <v>70</v>
      </c>
      <c r="C27" s="86">
        <v>5</v>
      </c>
      <c r="D27" s="87" t="s">
        <v>169</v>
      </c>
      <c r="E27" s="17"/>
      <c r="F27" s="103">
        <v>202200107</v>
      </c>
      <c r="G27" s="130" t="s">
        <v>146</v>
      </c>
      <c r="H27" s="131">
        <v>5</v>
      </c>
      <c r="I27" s="132" t="s">
        <v>168</v>
      </c>
      <c r="J27" s="17"/>
      <c r="K27" s="117">
        <v>201600252</v>
      </c>
      <c r="L27" s="133" t="s">
        <v>97</v>
      </c>
      <c r="M27" s="119">
        <v>5</v>
      </c>
      <c r="N27" s="120" t="s">
        <v>168</v>
      </c>
    </row>
    <row r="28" spans="1:18" x14ac:dyDescent="0.2">
      <c r="A28" s="84"/>
      <c r="B28" s="96"/>
      <c r="C28" s="86"/>
      <c r="D28" s="87"/>
      <c r="E28" s="17"/>
      <c r="F28" s="99">
        <v>201500009</v>
      </c>
      <c r="G28" s="125" t="s">
        <v>147</v>
      </c>
      <c r="H28" s="90">
        <v>5</v>
      </c>
      <c r="I28" s="91" t="s">
        <v>165</v>
      </c>
      <c r="J28" s="17"/>
      <c r="K28" s="117">
        <v>191157750</v>
      </c>
      <c r="L28" s="134" t="s">
        <v>31</v>
      </c>
      <c r="M28" s="119">
        <v>5</v>
      </c>
      <c r="N28" s="120" t="s">
        <v>166</v>
      </c>
    </row>
    <row r="29" spans="1:18" x14ac:dyDescent="0.2">
      <c r="A29" s="84"/>
      <c r="B29" s="96"/>
      <c r="C29" s="86"/>
      <c r="D29" s="87"/>
      <c r="E29" s="17"/>
      <c r="F29" s="99">
        <v>201900037</v>
      </c>
      <c r="G29" s="129" t="s">
        <v>68</v>
      </c>
      <c r="H29" s="90">
        <v>5</v>
      </c>
      <c r="I29" s="91" t="s">
        <v>165</v>
      </c>
      <c r="J29" s="17"/>
      <c r="K29" s="117">
        <v>202000245</v>
      </c>
      <c r="L29" s="118" t="s">
        <v>172</v>
      </c>
      <c r="M29" s="119">
        <v>5</v>
      </c>
      <c r="N29" s="120" t="s">
        <v>166</v>
      </c>
    </row>
    <row r="30" spans="1:18" x14ac:dyDescent="0.2">
      <c r="A30" s="84"/>
      <c r="B30" s="85"/>
      <c r="C30" s="86"/>
      <c r="D30" s="87"/>
      <c r="E30" s="17"/>
      <c r="F30" s="99">
        <v>192850730</v>
      </c>
      <c r="G30" s="125" t="s">
        <v>83</v>
      </c>
      <c r="H30" s="90">
        <v>5</v>
      </c>
      <c r="I30" s="91" t="s">
        <v>166</v>
      </c>
      <c r="J30" s="17"/>
      <c r="K30" s="117">
        <v>191154340</v>
      </c>
      <c r="L30" s="126" t="s">
        <v>98</v>
      </c>
      <c r="M30" s="119">
        <v>5</v>
      </c>
      <c r="N30" s="135" t="s">
        <v>169</v>
      </c>
    </row>
    <row r="31" spans="1:18" x14ac:dyDescent="0.2">
      <c r="A31" s="84"/>
      <c r="B31" s="85"/>
      <c r="C31" s="86"/>
      <c r="D31" s="87"/>
      <c r="E31" s="17"/>
      <c r="F31" s="99">
        <v>191150700</v>
      </c>
      <c r="G31" s="125" t="s">
        <v>84</v>
      </c>
      <c r="H31" s="90">
        <v>5</v>
      </c>
      <c r="I31" s="91" t="s">
        <v>166</v>
      </c>
      <c r="J31" s="17"/>
      <c r="K31" s="117">
        <v>201400194</v>
      </c>
      <c r="L31" s="118" t="s">
        <v>177</v>
      </c>
      <c r="M31" s="119">
        <v>5</v>
      </c>
      <c r="N31" s="120" t="s">
        <v>168</v>
      </c>
    </row>
    <row r="32" spans="1:18" x14ac:dyDescent="0.2">
      <c r="A32" s="84"/>
      <c r="B32" s="85"/>
      <c r="C32" s="86"/>
      <c r="D32" s="87"/>
      <c r="E32" s="17"/>
      <c r="F32" s="99">
        <v>191127520</v>
      </c>
      <c r="G32" s="125" t="s">
        <v>85</v>
      </c>
      <c r="H32" s="90">
        <v>5</v>
      </c>
      <c r="I32" s="91" t="s">
        <v>169</v>
      </c>
      <c r="J32" s="17"/>
      <c r="K32" s="117">
        <v>201400037</v>
      </c>
      <c r="L32" s="126" t="s">
        <v>22</v>
      </c>
      <c r="M32" s="119">
        <v>5</v>
      </c>
      <c r="N32" s="120" t="s">
        <v>168</v>
      </c>
    </row>
    <row r="33" spans="1:14" x14ac:dyDescent="0.2">
      <c r="A33" s="84"/>
      <c r="B33" s="85"/>
      <c r="C33" s="86"/>
      <c r="D33" s="87"/>
      <c r="E33" s="17"/>
      <c r="F33" s="99">
        <v>191102010</v>
      </c>
      <c r="G33" s="129" t="s">
        <v>86</v>
      </c>
      <c r="H33" s="90">
        <v>5</v>
      </c>
      <c r="I33" s="91" t="s">
        <v>169</v>
      </c>
      <c r="J33" s="17"/>
      <c r="K33" s="117">
        <v>201300155</v>
      </c>
      <c r="L33" s="126" t="s">
        <v>99</v>
      </c>
      <c r="M33" s="119">
        <v>5</v>
      </c>
      <c r="N33" s="120" t="s">
        <v>168</v>
      </c>
    </row>
    <row r="34" spans="1:14" x14ac:dyDescent="0.2">
      <c r="A34" s="84"/>
      <c r="B34" s="85"/>
      <c r="C34" s="86"/>
      <c r="D34" s="87"/>
      <c r="E34" s="17"/>
      <c r="F34" s="99">
        <v>202000035</v>
      </c>
      <c r="G34" s="129" t="s">
        <v>178</v>
      </c>
      <c r="H34" s="90">
        <v>5</v>
      </c>
      <c r="I34" s="91" t="s">
        <v>168</v>
      </c>
      <c r="J34" s="17"/>
      <c r="K34" s="117">
        <v>191158510</v>
      </c>
      <c r="L34" s="118" t="s">
        <v>100</v>
      </c>
      <c r="M34" s="119" t="s">
        <v>179</v>
      </c>
      <c r="N34" s="120" t="s">
        <v>180</v>
      </c>
    </row>
    <row r="35" spans="1:14" x14ac:dyDescent="0.2">
      <c r="A35" s="84"/>
      <c r="B35" s="85"/>
      <c r="C35" s="86"/>
      <c r="D35" s="87"/>
      <c r="E35" s="17"/>
      <c r="F35" s="99">
        <v>191158520</v>
      </c>
      <c r="G35" s="125" t="s">
        <v>87</v>
      </c>
      <c r="H35" s="90">
        <v>5</v>
      </c>
      <c r="I35" s="91" t="s">
        <v>180</v>
      </c>
      <c r="J35" s="17"/>
      <c r="K35" s="117">
        <v>201700042</v>
      </c>
      <c r="L35" s="118" t="s">
        <v>65</v>
      </c>
      <c r="M35" s="119">
        <v>5</v>
      </c>
      <c r="N35" s="120" t="s">
        <v>165</v>
      </c>
    </row>
    <row r="36" spans="1:14" x14ac:dyDescent="0.2">
      <c r="A36" s="84"/>
      <c r="B36" s="85"/>
      <c r="C36" s="86"/>
      <c r="D36" s="87"/>
      <c r="E36" s="17"/>
      <c r="F36" s="99">
        <v>201800003</v>
      </c>
      <c r="G36" s="125" t="s">
        <v>88</v>
      </c>
      <c r="H36" s="90">
        <v>5</v>
      </c>
      <c r="I36" s="91" t="s">
        <v>166</v>
      </c>
      <c r="J36" s="17"/>
      <c r="K36" s="117">
        <v>201700218</v>
      </c>
      <c r="L36" s="126" t="s">
        <v>101</v>
      </c>
      <c r="M36" s="119">
        <v>5</v>
      </c>
      <c r="N36" s="120" t="s">
        <v>168</v>
      </c>
    </row>
    <row r="37" spans="1:14" x14ac:dyDescent="0.2">
      <c r="A37" s="84"/>
      <c r="B37" s="85"/>
      <c r="C37" s="86"/>
      <c r="D37" s="87"/>
      <c r="E37" s="17"/>
      <c r="F37" s="99">
        <v>191820210</v>
      </c>
      <c r="G37" s="125" t="s">
        <v>89</v>
      </c>
      <c r="H37" s="90">
        <v>5</v>
      </c>
      <c r="I37" s="91" t="s">
        <v>166</v>
      </c>
      <c r="J37" s="17"/>
      <c r="K37" s="117">
        <v>201700024</v>
      </c>
      <c r="L37" s="126" t="s">
        <v>70</v>
      </c>
      <c r="M37" s="119">
        <v>5</v>
      </c>
      <c r="N37" s="120" t="s">
        <v>169</v>
      </c>
    </row>
    <row r="38" spans="1:14" x14ac:dyDescent="0.25">
      <c r="A38" s="84"/>
      <c r="B38" s="136"/>
      <c r="C38" s="86"/>
      <c r="D38" s="87"/>
      <c r="E38" s="17"/>
      <c r="F38" s="137">
        <v>191530881</v>
      </c>
      <c r="G38" s="138" t="s">
        <v>90</v>
      </c>
      <c r="H38" s="90">
        <v>5</v>
      </c>
      <c r="I38" s="91" t="s">
        <v>168</v>
      </c>
      <c r="J38" s="17"/>
      <c r="K38" s="92"/>
      <c r="L38" s="93"/>
      <c r="M38" s="94"/>
      <c r="N38" s="95"/>
    </row>
    <row r="39" spans="1:14" x14ac:dyDescent="0.25">
      <c r="A39" s="84"/>
      <c r="B39" s="136"/>
      <c r="C39" s="86"/>
      <c r="D39" s="87"/>
      <c r="E39" s="17"/>
      <c r="F39" s="99">
        <v>191531830</v>
      </c>
      <c r="G39" s="97" t="s">
        <v>91</v>
      </c>
      <c r="H39" s="90">
        <v>5</v>
      </c>
      <c r="I39" s="91" t="s">
        <v>169</v>
      </c>
      <c r="J39" s="17"/>
      <c r="K39" s="92"/>
      <c r="L39" s="93"/>
      <c r="M39" s="94"/>
      <c r="N39" s="95"/>
    </row>
    <row r="40" spans="1:14" ht="15.75" thickBot="1" x14ac:dyDescent="0.25">
      <c r="A40" s="139"/>
      <c r="B40" s="140"/>
      <c r="C40" s="141"/>
      <c r="D40" s="142"/>
      <c r="E40" s="143"/>
      <c r="F40" s="144">
        <v>202100082</v>
      </c>
      <c r="G40" s="145" t="s">
        <v>181</v>
      </c>
      <c r="H40" s="146">
        <v>5</v>
      </c>
      <c r="I40" s="147" t="s">
        <v>182</v>
      </c>
      <c r="J40" s="17"/>
      <c r="K40" s="148"/>
      <c r="L40" s="149"/>
      <c r="M40" s="150"/>
      <c r="N40" s="151"/>
    </row>
    <row r="41" spans="1:14" ht="15.75" thickBot="1" x14ac:dyDescent="0.3">
      <c r="E41" s="143"/>
      <c r="F41" s="143"/>
      <c r="G41" s="17"/>
      <c r="H41" s="17"/>
      <c r="I41" s="17"/>
      <c r="J41" s="17"/>
      <c r="K41" s="17"/>
      <c r="L41" s="17"/>
      <c r="M41" s="17"/>
      <c r="N41" s="17"/>
    </row>
    <row r="42" spans="1:14" ht="15" x14ac:dyDescent="0.25">
      <c r="A42" s="400" t="s">
        <v>183</v>
      </c>
      <c r="B42" s="401"/>
      <c r="C42" s="401"/>
      <c r="D42" s="402"/>
      <c r="E42" s="17"/>
      <c r="F42" s="406" t="s">
        <v>184</v>
      </c>
      <c r="G42" s="407"/>
      <c r="H42" s="407"/>
      <c r="I42" s="408"/>
      <c r="J42" s="143"/>
      <c r="K42" s="412" t="s">
        <v>185</v>
      </c>
      <c r="L42" s="413"/>
      <c r="M42" s="413"/>
      <c r="N42" s="414"/>
    </row>
    <row r="43" spans="1:14" ht="15.75" thickBot="1" x14ac:dyDescent="0.3">
      <c r="A43" s="403"/>
      <c r="B43" s="404"/>
      <c r="C43" s="404"/>
      <c r="D43" s="405"/>
      <c r="E43" s="17"/>
      <c r="F43" s="409"/>
      <c r="G43" s="410"/>
      <c r="H43" s="410"/>
      <c r="I43" s="411"/>
      <c r="J43" s="143"/>
      <c r="K43" s="415"/>
      <c r="L43" s="416"/>
      <c r="M43" s="416"/>
      <c r="N43" s="417"/>
    </row>
    <row r="44" spans="1:14" ht="15" x14ac:dyDescent="0.25">
      <c r="A44" s="152" t="s">
        <v>163</v>
      </c>
      <c r="B44" s="153"/>
      <c r="C44" s="154" t="s">
        <v>1</v>
      </c>
      <c r="D44" s="155" t="s">
        <v>164</v>
      </c>
      <c r="E44" s="17"/>
      <c r="F44" s="156" t="s">
        <v>163</v>
      </c>
      <c r="G44" s="157"/>
      <c r="H44" s="158" t="s">
        <v>1</v>
      </c>
      <c r="I44" s="159" t="s">
        <v>164</v>
      </c>
      <c r="J44" s="143"/>
      <c r="K44" s="160" t="s">
        <v>163</v>
      </c>
      <c r="L44" s="161"/>
      <c r="M44" s="162" t="s">
        <v>1</v>
      </c>
      <c r="N44" s="163" t="s">
        <v>164</v>
      </c>
    </row>
    <row r="45" spans="1:14" x14ac:dyDescent="0.2">
      <c r="A45" s="164">
        <v>201900091</v>
      </c>
      <c r="B45" s="165" t="s">
        <v>60</v>
      </c>
      <c r="C45" s="166">
        <v>5</v>
      </c>
      <c r="D45" s="167" t="s">
        <v>165</v>
      </c>
      <c r="E45" s="17"/>
      <c r="F45" s="168">
        <v>201800008</v>
      </c>
      <c r="G45" s="169" t="s">
        <v>186</v>
      </c>
      <c r="H45" s="170">
        <v>5</v>
      </c>
      <c r="I45" s="171" t="s">
        <v>165</v>
      </c>
      <c r="J45" s="17"/>
      <c r="K45" s="172">
        <v>201800156</v>
      </c>
      <c r="L45" s="173" t="s">
        <v>80</v>
      </c>
      <c r="M45" s="174">
        <v>5</v>
      </c>
      <c r="N45" s="175" t="s">
        <v>168</v>
      </c>
    </row>
    <row r="46" spans="1:14" x14ac:dyDescent="0.2">
      <c r="A46" s="176">
        <v>202200104</v>
      </c>
      <c r="B46" s="177" t="s">
        <v>148</v>
      </c>
      <c r="C46" s="178">
        <v>5</v>
      </c>
      <c r="D46" s="179" t="s">
        <v>165</v>
      </c>
      <c r="E46" s="17"/>
      <c r="F46" s="168">
        <v>201500235</v>
      </c>
      <c r="G46" s="169" t="s">
        <v>187</v>
      </c>
      <c r="H46" s="180">
        <v>5</v>
      </c>
      <c r="I46" s="171" t="s">
        <v>168</v>
      </c>
      <c r="J46" s="17"/>
      <c r="K46" s="181">
        <v>191121720</v>
      </c>
      <c r="L46" s="182" t="s">
        <v>73</v>
      </c>
      <c r="M46" s="174">
        <v>5</v>
      </c>
      <c r="N46" s="175" t="s">
        <v>170</v>
      </c>
    </row>
    <row r="47" spans="1:14" x14ac:dyDescent="0.2">
      <c r="A47" s="176">
        <v>202200107</v>
      </c>
      <c r="B47" s="183" t="s">
        <v>146</v>
      </c>
      <c r="C47" s="178">
        <v>5</v>
      </c>
      <c r="D47" s="179" t="s">
        <v>168</v>
      </c>
      <c r="E47" s="17"/>
      <c r="F47" s="168">
        <v>201300038</v>
      </c>
      <c r="G47" s="169" t="s">
        <v>188</v>
      </c>
      <c r="H47" s="180">
        <v>5</v>
      </c>
      <c r="I47" s="171" t="s">
        <v>165</v>
      </c>
      <c r="J47" s="17"/>
      <c r="K47" s="181">
        <v>201900037</v>
      </c>
      <c r="L47" s="173" t="s">
        <v>68</v>
      </c>
      <c r="M47" s="174">
        <v>5</v>
      </c>
      <c r="N47" s="175" t="s">
        <v>165</v>
      </c>
    </row>
    <row r="48" spans="1:14" x14ac:dyDescent="0.2">
      <c r="A48" s="164">
        <v>191121720</v>
      </c>
      <c r="B48" s="165" t="s">
        <v>73</v>
      </c>
      <c r="C48" s="166">
        <v>5</v>
      </c>
      <c r="D48" s="167" t="s">
        <v>170</v>
      </c>
      <c r="E48" s="17"/>
      <c r="F48" s="184">
        <v>202000039</v>
      </c>
      <c r="G48" s="185" t="s">
        <v>189</v>
      </c>
      <c r="H48" s="180">
        <v>5</v>
      </c>
      <c r="I48" s="171" t="s">
        <v>169</v>
      </c>
      <c r="J48" s="17"/>
      <c r="K48" s="181">
        <v>201500136</v>
      </c>
      <c r="L48" s="186" t="s">
        <v>69</v>
      </c>
      <c r="M48" s="174">
        <v>5</v>
      </c>
      <c r="N48" s="175" t="s">
        <v>166</v>
      </c>
    </row>
    <row r="49" spans="1:16" x14ac:dyDescent="0.2">
      <c r="A49" s="164">
        <v>201400046</v>
      </c>
      <c r="B49" s="187" t="s">
        <v>20</v>
      </c>
      <c r="C49" s="166">
        <v>5</v>
      </c>
      <c r="D49" s="167" t="s">
        <v>190</v>
      </c>
      <c r="E49" s="17"/>
      <c r="F49" s="184">
        <v>201800168</v>
      </c>
      <c r="G49" s="185" t="s">
        <v>104</v>
      </c>
      <c r="H49" s="180">
        <v>5</v>
      </c>
      <c r="I49" s="171" t="s">
        <v>169</v>
      </c>
      <c r="J49" s="17"/>
      <c r="K49" s="172">
        <v>202000034</v>
      </c>
      <c r="L49" s="182" t="s">
        <v>108</v>
      </c>
      <c r="M49" s="174">
        <v>5</v>
      </c>
      <c r="N49" s="175" t="s">
        <v>165</v>
      </c>
    </row>
    <row r="50" spans="1:16" x14ac:dyDescent="0.2">
      <c r="A50" s="164">
        <v>201900037</v>
      </c>
      <c r="B50" s="187" t="s">
        <v>68</v>
      </c>
      <c r="C50" s="166">
        <v>5</v>
      </c>
      <c r="D50" s="167" t="s">
        <v>165</v>
      </c>
      <c r="E50" s="17"/>
      <c r="F50" s="184">
        <v>201800034</v>
      </c>
      <c r="G50" s="188" t="s">
        <v>191</v>
      </c>
      <c r="H50" s="180">
        <v>5</v>
      </c>
      <c r="I50" s="171" t="s">
        <v>169</v>
      </c>
      <c r="J50" s="17"/>
      <c r="K50" s="189">
        <v>201900074</v>
      </c>
      <c r="L50" s="186" t="s">
        <v>21</v>
      </c>
      <c r="M50" s="190">
        <v>5</v>
      </c>
      <c r="N50" s="191" t="s">
        <v>166</v>
      </c>
    </row>
    <row r="51" spans="1:16" x14ac:dyDescent="0.2">
      <c r="A51" s="164">
        <v>201500136</v>
      </c>
      <c r="B51" s="192" t="s">
        <v>69</v>
      </c>
      <c r="C51" s="166">
        <v>5</v>
      </c>
      <c r="D51" s="167" t="s">
        <v>166</v>
      </c>
      <c r="E51" s="17"/>
      <c r="F51" s="184">
        <v>191102010</v>
      </c>
      <c r="G51" s="185" t="s">
        <v>86</v>
      </c>
      <c r="H51" s="180">
        <v>5</v>
      </c>
      <c r="I51" s="171" t="s">
        <v>169</v>
      </c>
      <c r="J51" s="17"/>
      <c r="K51" s="181">
        <v>191150480</v>
      </c>
      <c r="L51" s="173" t="s">
        <v>109</v>
      </c>
      <c r="M51" s="174">
        <v>5</v>
      </c>
      <c r="N51" s="175" t="s">
        <v>168</v>
      </c>
    </row>
    <row r="52" spans="1:16" x14ac:dyDescent="0.2">
      <c r="A52" s="164">
        <v>202000247</v>
      </c>
      <c r="B52" s="165" t="s">
        <v>55</v>
      </c>
      <c r="C52" s="166">
        <v>5</v>
      </c>
      <c r="D52" s="167" t="s">
        <v>180</v>
      </c>
      <c r="E52" s="17"/>
      <c r="F52" s="184">
        <v>201200146</v>
      </c>
      <c r="G52" s="188" t="s">
        <v>192</v>
      </c>
      <c r="H52" s="180">
        <v>5</v>
      </c>
      <c r="I52" s="171" t="s">
        <v>166</v>
      </c>
      <c r="J52" s="17"/>
      <c r="K52" s="181">
        <v>191150700</v>
      </c>
      <c r="L52" s="186" t="s">
        <v>84</v>
      </c>
      <c r="M52" s="190">
        <v>5</v>
      </c>
      <c r="N52" s="191" t="s">
        <v>166</v>
      </c>
    </row>
    <row r="53" spans="1:16" x14ac:dyDescent="0.2">
      <c r="A53" s="164">
        <v>201400037</v>
      </c>
      <c r="B53" s="187" t="s">
        <v>22</v>
      </c>
      <c r="C53" s="166">
        <v>5</v>
      </c>
      <c r="D53" s="167" t="s">
        <v>168</v>
      </c>
      <c r="E53" s="17"/>
      <c r="F53" s="184">
        <v>191852630</v>
      </c>
      <c r="G53" s="185" t="s">
        <v>193</v>
      </c>
      <c r="H53" s="180">
        <v>5</v>
      </c>
      <c r="I53" s="171" t="s">
        <v>168</v>
      </c>
      <c r="J53" s="17"/>
      <c r="K53" s="189">
        <v>201400037</v>
      </c>
      <c r="L53" s="193" t="s">
        <v>22</v>
      </c>
      <c r="M53" s="190">
        <v>5</v>
      </c>
      <c r="N53" s="191" t="s">
        <v>168</v>
      </c>
    </row>
    <row r="54" spans="1:16" x14ac:dyDescent="0.2">
      <c r="A54" s="194">
        <v>201400042</v>
      </c>
      <c r="B54" s="195" t="s">
        <v>32</v>
      </c>
      <c r="C54" s="166">
        <v>5</v>
      </c>
      <c r="D54" s="167" t="s">
        <v>169</v>
      </c>
      <c r="E54" s="17"/>
      <c r="F54" s="184">
        <v>202000037</v>
      </c>
      <c r="G54" s="188" t="s">
        <v>27</v>
      </c>
      <c r="H54" s="180">
        <v>5</v>
      </c>
      <c r="I54" s="171" t="s">
        <v>166</v>
      </c>
      <c r="J54" s="17"/>
      <c r="K54" s="181">
        <v>191155700</v>
      </c>
      <c r="L54" s="182" t="s">
        <v>26</v>
      </c>
      <c r="M54" s="174">
        <v>5</v>
      </c>
      <c r="N54" s="175" t="s">
        <v>166</v>
      </c>
    </row>
    <row r="55" spans="1:16" x14ac:dyDescent="0.2">
      <c r="A55" s="164">
        <v>201400044</v>
      </c>
      <c r="B55" s="165" t="s">
        <v>25</v>
      </c>
      <c r="C55" s="166">
        <v>5</v>
      </c>
      <c r="D55" s="167" t="s">
        <v>165</v>
      </c>
      <c r="E55" s="17"/>
      <c r="F55" s="184">
        <v>201300039</v>
      </c>
      <c r="G55" s="185" t="s">
        <v>194</v>
      </c>
      <c r="H55" s="180">
        <v>5</v>
      </c>
      <c r="I55" s="171" t="s">
        <v>168</v>
      </c>
      <c r="J55" s="17"/>
      <c r="K55" s="196">
        <v>202200111</v>
      </c>
      <c r="L55" s="197" t="s">
        <v>153</v>
      </c>
      <c r="M55" s="198">
        <v>5</v>
      </c>
      <c r="N55" s="199" t="s">
        <v>169</v>
      </c>
    </row>
    <row r="56" spans="1:16" x14ac:dyDescent="0.2">
      <c r="A56" s="194">
        <v>191155700</v>
      </c>
      <c r="B56" s="165" t="s">
        <v>26</v>
      </c>
      <c r="C56" s="166">
        <v>5</v>
      </c>
      <c r="D56" s="167" t="s">
        <v>166</v>
      </c>
      <c r="E56" s="17"/>
      <c r="F56" s="184">
        <v>191155730</v>
      </c>
      <c r="G56" s="185" t="s">
        <v>195</v>
      </c>
      <c r="H56" s="180">
        <v>5</v>
      </c>
      <c r="I56" s="171" t="s">
        <v>168</v>
      </c>
      <c r="J56" s="17"/>
      <c r="K56" s="189">
        <v>191141700</v>
      </c>
      <c r="L56" s="182" t="s">
        <v>24</v>
      </c>
      <c r="M56" s="190">
        <v>5</v>
      </c>
      <c r="N56" s="191" t="s">
        <v>166</v>
      </c>
    </row>
    <row r="57" spans="1:16" ht="15" x14ac:dyDescent="0.25">
      <c r="A57" s="200" t="s">
        <v>174</v>
      </c>
      <c r="B57" s="201"/>
      <c r="C57" s="202" t="s">
        <v>1</v>
      </c>
      <c r="D57" s="203" t="s">
        <v>164</v>
      </c>
      <c r="E57" s="17"/>
      <c r="F57" s="204" t="s">
        <v>174</v>
      </c>
      <c r="G57" s="205"/>
      <c r="H57" s="206" t="s">
        <v>1</v>
      </c>
      <c r="I57" s="207" t="s">
        <v>164</v>
      </c>
      <c r="J57" s="17"/>
      <c r="K57" s="208" t="s">
        <v>174</v>
      </c>
      <c r="L57" s="209"/>
      <c r="M57" s="210" t="s">
        <v>1</v>
      </c>
      <c r="N57" s="211" t="s">
        <v>164</v>
      </c>
    </row>
    <row r="58" spans="1:16" s="220" customFormat="1" ht="15" x14ac:dyDescent="0.25">
      <c r="A58" s="164">
        <v>202001392</v>
      </c>
      <c r="B58" s="212" t="s">
        <v>102</v>
      </c>
      <c r="C58" s="213">
        <v>5</v>
      </c>
      <c r="D58" s="214" t="s">
        <v>168</v>
      </c>
      <c r="E58" s="215"/>
      <c r="F58" s="216">
        <v>202100228</v>
      </c>
      <c r="G58" s="217" t="s">
        <v>175</v>
      </c>
      <c r="H58" s="218">
        <v>5</v>
      </c>
      <c r="I58" s="219" t="s">
        <v>169</v>
      </c>
      <c r="J58" s="215"/>
      <c r="K58" s="172">
        <v>201400103</v>
      </c>
      <c r="L58" s="182" t="s">
        <v>110</v>
      </c>
      <c r="M58" s="174">
        <v>5</v>
      </c>
      <c r="N58" s="175" t="s">
        <v>166</v>
      </c>
      <c r="P58" s="221"/>
    </row>
    <row r="59" spans="1:16" s="220" customFormat="1" ht="15" x14ac:dyDescent="0.25">
      <c r="A59" s="164">
        <v>202100228</v>
      </c>
      <c r="B59" s="212" t="s">
        <v>175</v>
      </c>
      <c r="C59" s="213">
        <v>5</v>
      </c>
      <c r="D59" s="214" t="s">
        <v>169</v>
      </c>
      <c r="E59" s="215"/>
      <c r="F59" s="184">
        <v>201900091</v>
      </c>
      <c r="G59" s="222" t="s">
        <v>60</v>
      </c>
      <c r="H59" s="223">
        <v>5</v>
      </c>
      <c r="I59" s="224" t="s">
        <v>165</v>
      </c>
      <c r="J59" s="215"/>
      <c r="K59" s="181">
        <v>202100080</v>
      </c>
      <c r="L59" s="225" t="s">
        <v>116</v>
      </c>
      <c r="M59" s="174">
        <v>5</v>
      </c>
      <c r="N59" s="175" t="s">
        <v>169</v>
      </c>
      <c r="P59" s="221"/>
    </row>
    <row r="60" spans="1:16" s="221" customFormat="1" ht="15" x14ac:dyDescent="0.25">
      <c r="A60" s="164">
        <v>201500024</v>
      </c>
      <c r="B60" s="226" t="s">
        <v>29</v>
      </c>
      <c r="C60" s="213">
        <v>5</v>
      </c>
      <c r="D60" s="214" t="s">
        <v>165</v>
      </c>
      <c r="E60" s="215"/>
      <c r="F60" s="184">
        <v>201200145</v>
      </c>
      <c r="G60" s="222" t="s">
        <v>105</v>
      </c>
      <c r="H60" s="223">
        <v>5</v>
      </c>
      <c r="I60" s="224" t="s">
        <v>169</v>
      </c>
      <c r="J60" s="215"/>
      <c r="K60" s="181">
        <v>201500024</v>
      </c>
      <c r="L60" s="227" t="s">
        <v>29</v>
      </c>
      <c r="M60" s="174">
        <v>5</v>
      </c>
      <c r="N60" s="175" t="s">
        <v>165</v>
      </c>
      <c r="P60" s="220"/>
    </row>
    <row r="61" spans="1:16" s="220" customFormat="1" x14ac:dyDescent="0.2">
      <c r="A61" s="164">
        <v>191121700</v>
      </c>
      <c r="B61" s="228" t="s">
        <v>30</v>
      </c>
      <c r="C61" s="213">
        <v>5</v>
      </c>
      <c r="D61" s="214" t="s">
        <v>169</v>
      </c>
      <c r="E61" s="215"/>
      <c r="F61" s="229">
        <v>202200104</v>
      </c>
      <c r="G61" s="230" t="s">
        <v>148</v>
      </c>
      <c r="H61" s="231">
        <v>5</v>
      </c>
      <c r="I61" s="232" t="s">
        <v>165</v>
      </c>
      <c r="J61" s="215"/>
      <c r="K61" s="181">
        <v>201900091</v>
      </c>
      <c r="L61" s="227" t="s">
        <v>60</v>
      </c>
      <c r="M61" s="174">
        <v>5</v>
      </c>
      <c r="N61" s="175" t="s">
        <v>165</v>
      </c>
    </row>
    <row r="62" spans="1:16" s="220" customFormat="1" x14ac:dyDescent="0.2">
      <c r="A62" s="233">
        <v>191121710</v>
      </c>
      <c r="B62" s="226" t="s">
        <v>36</v>
      </c>
      <c r="C62" s="234">
        <v>5</v>
      </c>
      <c r="D62" s="235" t="s">
        <v>170</v>
      </c>
      <c r="E62" s="215"/>
      <c r="F62" s="184">
        <v>191121720</v>
      </c>
      <c r="G62" s="222" t="s">
        <v>73</v>
      </c>
      <c r="H62" s="223">
        <v>5</v>
      </c>
      <c r="I62" s="224" t="s">
        <v>170</v>
      </c>
      <c r="J62" s="215"/>
      <c r="K62" s="172">
        <v>191154740</v>
      </c>
      <c r="L62" s="182" t="s">
        <v>111</v>
      </c>
      <c r="M62" s="174">
        <v>5</v>
      </c>
      <c r="N62" s="175" t="s">
        <v>166</v>
      </c>
    </row>
    <row r="63" spans="1:16" s="220" customFormat="1" x14ac:dyDescent="0.2">
      <c r="A63" s="176">
        <v>202200127</v>
      </c>
      <c r="B63" s="236" t="s">
        <v>145</v>
      </c>
      <c r="C63" s="237">
        <v>5</v>
      </c>
      <c r="D63" s="238" t="s">
        <v>165</v>
      </c>
      <c r="E63" s="215"/>
      <c r="F63" s="184">
        <v>201700294</v>
      </c>
      <c r="G63" s="217" t="s">
        <v>106</v>
      </c>
      <c r="H63" s="223">
        <v>5</v>
      </c>
      <c r="I63" s="224" t="s">
        <v>169</v>
      </c>
      <c r="J63" s="215"/>
      <c r="K63" s="181">
        <v>201200133</v>
      </c>
      <c r="L63" s="225" t="s">
        <v>72</v>
      </c>
      <c r="M63" s="174">
        <v>5</v>
      </c>
      <c r="N63" s="175" t="s">
        <v>169</v>
      </c>
    </row>
    <row r="64" spans="1:16" s="220" customFormat="1" x14ac:dyDescent="0.2">
      <c r="A64" s="233">
        <v>201500344</v>
      </c>
      <c r="B64" s="228" t="s">
        <v>37</v>
      </c>
      <c r="C64" s="234">
        <v>5</v>
      </c>
      <c r="D64" s="235" t="s">
        <v>190</v>
      </c>
      <c r="E64" s="215"/>
      <c r="F64" s="184">
        <v>201900037</v>
      </c>
      <c r="G64" s="217" t="s">
        <v>68</v>
      </c>
      <c r="H64" s="223">
        <v>5</v>
      </c>
      <c r="I64" s="224" t="s">
        <v>165</v>
      </c>
      <c r="J64" s="215"/>
      <c r="K64" s="181">
        <v>202001436</v>
      </c>
      <c r="L64" s="225" t="s">
        <v>112</v>
      </c>
      <c r="M64" s="174">
        <v>5</v>
      </c>
      <c r="N64" s="175" t="s">
        <v>168</v>
      </c>
    </row>
    <row r="65" spans="1:20" s="220" customFormat="1" x14ac:dyDescent="0.2">
      <c r="A65" s="164">
        <v>191157750</v>
      </c>
      <c r="B65" s="226" t="s">
        <v>31</v>
      </c>
      <c r="C65" s="213">
        <v>5</v>
      </c>
      <c r="D65" s="214" t="s">
        <v>166</v>
      </c>
      <c r="E65" s="215"/>
      <c r="F65" s="184">
        <v>191102041</v>
      </c>
      <c r="G65" s="222" t="s">
        <v>77</v>
      </c>
      <c r="H65" s="223">
        <v>5</v>
      </c>
      <c r="I65" s="224" t="s">
        <v>165</v>
      </c>
      <c r="J65" s="215"/>
      <c r="K65" s="181">
        <v>191154731</v>
      </c>
      <c r="L65" s="225" t="s">
        <v>62</v>
      </c>
      <c r="M65" s="174">
        <v>5</v>
      </c>
      <c r="N65" s="175" t="s">
        <v>169</v>
      </c>
    </row>
    <row r="66" spans="1:20" s="220" customFormat="1" x14ac:dyDescent="0.2">
      <c r="A66" s="164">
        <v>201900074</v>
      </c>
      <c r="B66" s="226" t="s">
        <v>21</v>
      </c>
      <c r="C66" s="213">
        <v>5</v>
      </c>
      <c r="D66" s="214" t="s">
        <v>166</v>
      </c>
      <c r="E66" s="215"/>
      <c r="F66" s="184">
        <v>201700042</v>
      </c>
      <c r="G66" s="222" t="s">
        <v>65</v>
      </c>
      <c r="H66" s="223">
        <v>5</v>
      </c>
      <c r="I66" s="224" t="s">
        <v>165</v>
      </c>
      <c r="J66" s="215"/>
      <c r="K66" s="196">
        <v>202200104</v>
      </c>
      <c r="L66" s="239" t="s">
        <v>148</v>
      </c>
      <c r="M66" s="198">
        <v>5</v>
      </c>
      <c r="N66" s="199" t="s">
        <v>165</v>
      </c>
    </row>
    <row r="67" spans="1:20" s="220" customFormat="1" x14ac:dyDescent="0.2">
      <c r="A67" s="164">
        <v>191137400</v>
      </c>
      <c r="B67" s="226" t="s">
        <v>23</v>
      </c>
      <c r="C67" s="213">
        <v>5</v>
      </c>
      <c r="D67" s="214" t="s">
        <v>165</v>
      </c>
      <c r="E67" s="215"/>
      <c r="F67" s="184">
        <v>191531830</v>
      </c>
      <c r="G67" s="217" t="s">
        <v>91</v>
      </c>
      <c r="H67" s="223">
        <v>5</v>
      </c>
      <c r="I67" s="224" t="s">
        <v>169</v>
      </c>
      <c r="J67" s="215"/>
      <c r="K67" s="181">
        <v>202001409</v>
      </c>
      <c r="L67" s="225" t="s">
        <v>196</v>
      </c>
      <c r="M67" s="174">
        <v>5</v>
      </c>
      <c r="N67" s="175" t="s">
        <v>168</v>
      </c>
    </row>
    <row r="68" spans="1:20" s="220" customFormat="1" x14ac:dyDescent="0.2">
      <c r="A68" s="176">
        <v>202000256</v>
      </c>
      <c r="B68" s="236" t="s">
        <v>38</v>
      </c>
      <c r="C68" s="237">
        <v>5</v>
      </c>
      <c r="D68" s="238" t="s">
        <v>168</v>
      </c>
      <c r="E68" s="215"/>
      <c r="F68" s="184">
        <v>191155710</v>
      </c>
      <c r="G68" s="217" t="s">
        <v>33</v>
      </c>
      <c r="H68" s="240">
        <v>5</v>
      </c>
      <c r="I68" s="224" t="s">
        <v>168</v>
      </c>
      <c r="J68" s="215"/>
      <c r="K68" s="196">
        <v>202200107</v>
      </c>
      <c r="L68" s="241" t="s">
        <v>146</v>
      </c>
      <c r="M68" s="174">
        <v>5</v>
      </c>
      <c r="N68" s="175" t="s">
        <v>168</v>
      </c>
    </row>
    <row r="69" spans="1:20" s="220" customFormat="1" x14ac:dyDescent="0.2">
      <c r="A69" s="164">
        <v>201900097</v>
      </c>
      <c r="B69" s="228" t="s">
        <v>28</v>
      </c>
      <c r="C69" s="213">
        <v>5</v>
      </c>
      <c r="D69" s="214" t="s">
        <v>168</v>
      </c>
      <c r="E69" s="215"/>
      <c r="F69" s="229">
        <v>202200100</v>
      </c>
      <c r="G69" s="242" t="s">
        <v>79</v>
      </c>
      <c r="H69" s="223">
        <v>5</v>
      </c>
      <c r="I69" s="224" t="s">
        <v>166</v>
      </c>
      <c r="J69" s="215"/>
      <c r="K69" s="181">
        <v>201700071</v>
      </c>
      <c r="L69" s="225" t="s">
        <v>113</v>
      </c>
      <c r="M69" s="174">
        <v>5</v>
      </c>
      <c r="N69" s="175" t="s">
        <v>169</v>
      </c>
    </row>
    <row r="70" spans="1:20" s="220" customFormat="1" x14ac:dyDescent="0.2">
      <c r="A70" s="176">
        <v>202100319</v>
      </c>
      <c r="B70" s="243" t="s">
        <v>149</v>
      </c>
      <c r="C70" s="237">
        <v>5</v>
      </c>
      <c r="D70" s="238" t="s">
        <v>169</v>
      </c>
      <c r="E70" s="215"/>
      <c r="F70" s="184">
        <v>191820120</v>
      </c>
      <c r="G70" s="217" t="s">
        <v>107</v>
      </c>
      <c r="H70" s="223">
        <v>5</v>
      </c>
      <c r="I70" s="224" t="s">
        <v>169</v>
      </c>
      <c r="J70" s="215"/>
      <c r="K70" s="181">
        <v>201200167</v>
      </c>
      <c r="L70" s="227" t="s">
        <v>114</v>
      </c>
      <c r="M70" s="174">
        <v>5</v>
      </c>
      <c r="N70" s="175" t="s">
        <v>166</v>
      </c>
    </row>
    <row r="71" spans="1:20" s="220" customFormat="1" x14ac:dyDescent="0.2">
      <c r="A71" s="233">
        <v>191121740</v>
      </c>
      <c r="B71" s="228" t="s">
        <v>39</v>
      </c>
      <c r="C71" s="234">
        <v>5</v>
      </c>
      <c r="D71" s="235" t="s">
        <v>190</v>
      </c>
      <c r="E71" s="215"/>
      <c r="F71" s="244"/>
      <c r="G71" s="245"/>
      <c r="H71" s="246"/>
      <c r="I71" s="247"/>
      <c r="J71" s="215"/>
      <c r="K71" s="181">
        <v>202200070</v>
      </c>
      <c r="L71" s="227" t="s">
        <v>197</v>
      </c>
      <c r="M71" s="174">
        <v>5</v>
      </c>
      <c r="N71" s="175" t="s">
        <v>165</v>
      </c>
    </row>
    <row r="72" spans="1:20" s="220" customFormat="1" x14ac:dyDescent="0.2">
      <c r="A72" s="233">
        <v>202100226</v>
      </c>
      <c r="B72" s="228" t="s">
        <v>198</v>
      </c>
      <c r="C72" s="234">
        <v>5</v>
      </c>
      <c r="D72" s="235" t="s">
        <v>169</v>
      </c>
      <c r="E72" s="215"/>
      <c r="F72" s="184"/>
      <c r="G72" s="248"/>
      <c r="H72" s="223"/>
      <c r="I72" s="224"/>
      <c r="J72" s="215"/>
      <c r="K72" s="196">
        <v>202200100</v>
      </c>
      <c r="L72" s="241" t="s">
        <v>79</v>
      </c>
      <c r="M72" s="174">
        <v>5</v>
      </c>
      <c r="N72" s="175" t="s">
        <v>166</v>
      </c>
    </row>
    <row r="73" spans="1:20" s="220" customFormat="1" x14ac:dyDescent="0.2">
      <c r="A73" s="164">
        <v>202000037</v>
      </c>
      <c r="B73" s="226" t="s">
        <v>27</v>
      </c>
      <c r="C73" s="213">
        <v>5</v>
      </c>
      <c r="D73" s="214" t="s">
        <v>166</v>
      </c>
      <c r="E73" s="215"/>
      <c r="F73" s="184"/>
      <c r="G73" s="249"/>
      <c r="H73" s="223"/>
      <c r="I73" s="224"/>
      <c r="J73" s="215"/>
      <c r="K73" s="181">
        <v>201600327</v>
      </c>
      <c r="L73" s="225" t="s">
        <v>115</v>
      </c>
      <c r="M73" s="174">
        <v>5</v>
      </c>
      <c r="N73" s="175" t="s">
        <v>169</v>
      </c>
    </row>
    <row r="74" spans="1:20" s="220" customFormat="1" x14ac:dyDescent="0.2">
      <c r="A74" s="164">
        <v>201300039</v>
      </c>
      <c r="B74" s="228" t="s">
        <v>66</v>
      </c>
      <c r="C74" s="213">
        <v>5</v>
      </c>
      <c r="D74" s="214" t="s">
        <v>168</v>
      </c>
      <c r="E74" s="215"/>
      <c r="F74" s="184"/>
      <c r="G74" s="249"/>
      <c r="H74" s="223"/>
      <c r="I74" s="224"/>
      <c r="J74" s="215"/>
      <c r="K74" s="181">
        <v>191155730</v>
      </c>
      <c r="L74" s="225" t="s">
        <v>195</v>
      </c>
      <c r="M74" s="174">
        <v>5</v>
      </c>
      <c r="N74" s="175" t="s">
        <v>168</v>
      </c>
    </row>
    <row r="75" spans="1:20" s="220" customFormat="1" x14ac:dyDescent="0.2">
      <c r="A75" s="164">
        <v>191155710</v>
      </c>
      <c r="B75" s="228" t="s">
        <v>33</v>
      </c>
      <c r="C75" s="213">
        <v>5</v>
      </c>
      <c r="D75" s="214" t="s">
        <v>168</v>
      </c>
      <c r="E75" s="215"/>
      <c r="F75" s="184"/>
      <c r="G75" s="222"/>
      <c r="H75" s="240"/>
      <c r="I75" s="224"/>
      <c r="J75" s="215"/>
      <c r="K75" s="181"/>
      <c r="L75" s="250"/>
      <c r="M75" s="174"/>
      <c r="N75" s="175"/>
    </row>
    <row r="76" spans="1:20" s="220" customFormat="1" x14ac:dyDescent="0.2">
      <c r="A76" s="176">
        <v>202200111</v>
      </c>
      <c r="B76" s="236" t="s">
        <v>103</v>
      </c>
      <c r="C76" s="237">
        <v>5</v>
      </c>
      <c r="D76" s="238" t="s">
        <v>169</v>
      </c>
      <c r="E76" s="215"/>
      <c r="F76" s="184"/>
      <c r="G76" s="222"/>
      <c r="H76" s="240"/>
      <c r="I76" s="224"/>
      <c r="J76" s="215"/>
      <c r="K76" s="181"/>
      <c r="L76" s="250"/>
      <c r="M76" s="174"/>
      <c r="N76" s="175"/>
    </row>
    <row r="77" spans="1:20" s="220" customFormat="1" x14ac:dyDescent="0.2">
      <c r="A77" s="164">
        <v>201600101</v>
      </c>
      <c r="B77" s="228" t="s">
        <v>34</v>
      </c>
      <c r="C77" s="213">
        <v>5</v>
      </c>
      <c r="D77" s="214" t="s">
        <v>168</v>
      </c>
      <c r="E77" s="215"/>
      <c r="F77" s="184"/>
      <c r="G77" s="249"/>
      <c r="H77" s="223"/>
      <c r="I77" s="224"/>
      <c r="J77" s="215"/>
      <c r="K77" s="251"/>
      <c r="L77" s="252"/>
      <c r="M77" s="253"/>
      <c r="N77" s="254"/>
    </row>
    <row r="78" spans="1:20" s="220" customFormat="1" x14ac:dyDescent="0.2">
      <c r="A78" s="164">
        <v>191141700</v>
      </c>
      <c r="B78" s="226" t="s">
        <v>24</v>
      </c>
      <c r="C78" s="213">
        <v>5</v>
      </c>
      <c r="D78" s="214" t="s">
        <v>166</v>
      </c>
      <c r="E78" s="215"/>
      <c r="F78" s="184"/>
      <c r="G78" s="249"/>
      <c r="H78" s="223"/>
      <c r="I78" s="224"/>
      <c r="J78" s="215"/>
      <c r="K78" s="181"/>
      <c r="L78" s="227"/>
      <c r="M78" s="174"/>
      <c r="N78" s="175"/>
    </row>
    <row r="79" spans="1:20" s="220" customFormat="1" x14ac:dyDescent="0.2">
      <c r="A79" s="164">
        <v>191155730</v>
      </c>
      <c r="B79" s="228" t="s">
        <v>195</v>
      </c>
      <c r="C79" s="213">
        <v>5</v>
      </c>
      <c r="D79" s="214" t="s">
        <v>168</v>
      </c>
      <c r="E79" s="215"/>
      <c r="F79" s="184"/>
      <c r="G79" s="249"/>
      <c r="H79" s="223"/>
      <c r="I79" s="224"/>
      <c r="J79" s="215"/>
      <c r="K79" s="181"/>
      <c r="L79" s="255"/>
      <c r="M79" s="174"/>
      <c r="N79" s="175"/>
      <c r="Q79" s="2"/>
      <c r="R79" s="2"/>
      <c r="S79" s="2"/>
      <c r="T79" s="2"/>
    </row>
    <row r="80" spans="1:20" s="220" customFormat="1" ht="15" thickBot="1" x14ac:dyDescent="0.25">
      <c r="A80" s="256">
        <v>201900098</v>
      </c>
      <c r="B80" s="257" t="s">
        <v>35</v>
      </c>
      <c r="C80" s="258">
        <v>5</v>
      </c>
      <c r="D80" s="259" t="s">
        <v>169</v>
      </c>
      <c r="E80" s="215"/>
      <c r="F80" s="260"/>
      <c r="G80" s="261"/>
      <c r="H80" s="262"/>
      <c r="I80" s="263"/>
      <c r="J80" s="215"/>
      <c r="K80" s="264"/>
      <c r="L80" s="265"/>
      <c r="M80" s="266"/>
      <c r="N80" s="267"/>
      <c r="Q80" s="2"/>
      <c r="R80" s="2"/>
      <c r="S80" s="2"/>
      <c r="T80" s="2"/>
    </row>
    <row r="81" spans="1:14" ht="15.75" customHeight="1" thickBot="1" x14ac:dyDescent="0.25">
      <c r="A81" s="220"/>
      <c r="B81" s="220"/>
      <c r="C81" s="220"/>
      <c r="D81" s="220"/>
      <c r="E81" s="17"/>
      <c r="F81" s="220"/>
      <c r="G81" s="220"/>
      <c r="H81" s="220"/>
      <c r="I81" s="220"/>
      <c r="J81" s="215"/>
      <c r="K81" s="268"/>
      <c r="L81" s="269"/>
      <c r="M81" s="270"/>
      <c r="N81" s="270"/>
    </row>
    <row r="82" spans="1:14" ht="14.25" customHeight="1" x14ac:dyDescent="0.25">
      <c r="A82" s="382" t="s">
        <v>199</v>
      </c>
      <c r="B82" s="383"/>
      <c r="C82" s="383"/>
      <c r="D82" s="384"/>
      <c r="E82" s="17"/>
      <c r="F82" s="388" t="s">
        <v>200</v>
      </c>
      <c r="G82" s="389"/>
      <c r="H82" s="389"/>
      <c r="I82" s="390"/>
      <c r="J82" s="17"/>
      <c r="K82" s="394" t="s">
        <v>201</v>
      </c>
      <c r="L82" s="395"/>
      <c r="M82" s="395"/>
      <c r="N82" s="396"/>
    </row>
    <row r="83" spans="1:14" ht="15" customHeight="1" thickBot="1" x14ac:dyDescent="0.3">
      <c r="A83" s="385"/>
      <c r="B83" s="386"/>
      <c r="C83" s="386"/>
      <c r="D83" s="387"/>
      <c r="E83" s="17"/>
      <c r="F83" s="391"/>
      <c r="G83" s="392"/>
      <c r="H83" s="392"/>
      <c r="I83" s="393"/>
      <c r="J83" s="71"/>
      <c r="K83" s="397"/>
      <c r="L83" s="398"/>
      <c r="M83" s="398"/>
      <c r="N83" s="399"/>
    </row>
    <row r="84" spans="1:14" ht="15" x14ac:dyDescent="0.25">
      <c r="A84" s="271" t="s">
        <v>163</v>
      </c>
      <c r="B84" s="272"/>
      <c r="C84" s="273" t="s">
        <v>1</v>
      </c>
      <c r="D84" s="274" t="s">
        <v>164</v>
      </c>
      <c r="E84" s="17"/>
      <c r="F84" s="275" t="s">
        <v>202</v>
      </c>
      <c r="G84" s="276"/>
      <c r="H84" s="277" t="s">
        <v>1</v>
      </c>
      <c r="I84" s="278" t="s">
        <v>164</v>
      </c>
      <c r="J84" s="71"/>
      <c r="K84" s="279"/>
      <c r="L84" s="280"/>
      <c r="M84" s="280"/>
      <c r="N84" s="281"/>
    </row>
    <row r="85" spans="1:14" ht="15" x14ac:dyDescent="0.2">
      <c r="A85" s="282">
        <v>201900091</v>
      </c>
      <c r="B85" s="283" t="s">
        <v>60</v>
      </c>
      <c r="C85" s="284">
        <v>5</v>
      </c>
      <c r="D85" s="285" t="s">
        <v>165</v>
      </c>
      <c r="E85" s="17"/>
      <c r="F85" s="286">
        <v>191158500</v>
      </c>
      <c r="G85" s="287" t="s">
        <v>128</v>
      </c>
      <c r="H85" s="288" t="s">
        <v>179</v>
      </c>
      <c r="I85" s="289" t="s">
        <v>180</v>
      </c>
      <c r="K85" s="290" t="s">
        <v>203</v>
      </c>
      <c r="N85" s="291"/>
    </row>
    <row r="86" spans="1:14" ht="15" x14ac:dyDescent="0.2">
      <c r="A86" s="292">
        <v>202000030</v>
      </c>
      <c r="B86" s="283" t="s">
        <v>150</v>
      </c>
      <c r="C86" s="284">
        <v>5</v>
      </c>
      <c r="D86" s="285" t="s">
        <v>165</v>
      </c>
      <c r="F86" s="286">
        <v>201800102</v>
      </c>
      <c r="G86" s="287" t="s">
        <v>129</v>
      </c>
      <c r="H86" s="293">
        <v>5</v>
      </c>
      <c r="I86" s="289" t="s">
        <v>166</v>
      </c>
      <c r="K86" s="290" t="s">
        <v>204</v>
      </c>
      <c r="N86" s="291"/>
    </row>
    <row r="87" spans="1:14" ht="15" x14ac:dyDescent="0.2">
      <c r="A87" s="292">
        <v>201200133</v>
      </c>
      <c r="B87" s="294" t="s">
        <v>72</v>
      </c>
      <c r="C87" s="284">
        <v>5</v>
      </c>
      <c r="D87" s="285" t="s">
        <v>169</v>
      </c>
      <c r="F87" s="286">
        <v>202001436</v>
      </c>
      <c r="G87" s="295" t="s">
        <v>112</v>
      </c>
      <c r="H87" s="293">
        <v>5</v>
      </c>
      <c r="I87" s="289" t="s">
        <v>168</v>
      </c>
      <c r="K87" s="290" t="s">
        <v>205</v>
      </c>
      <c r="N87" s="291"/>
    </row>
    <row r="88" spans="1:14" x14ac:dyDescent="0.2">
      <c r="A88" s="296">
        <v>202200104</v>
      </c>
      <c r="B88" s="297" t="s">
        <v>148</v>
      </c>
      <c r="C88" s="284">
        <v>5</v>
      </c>
      <c r="D88" s="298" t="s">
        <v>165</v>
      </c>
      <c r="F88" s="286">
        <v>191124310</v>
      </c>
      <c r="G88" s="287" t="s">
        <v>130</v>
      </c>
      <c r="H88" s="293">
        <v>5</v>
      </c>
      <c r="I88" s="289" t="s">
        <v>168</v>
      </c>
      <c r="K88" s="290" t="s">
        <v>206</v>
      </c>
      <c r="N88" s="291"/>
    </row>
    <row r="89" spans="1:14" x14ac:dyDescent="0.2">
      <c r="A89" s="296">
        <v>202200107</v>
      </c>
      <c r="B89" s="297" t="s">
        <v>146</v>
      </c>
      <c r="C89" s="284">
        <v>5</v>
      </c>
      <c r="D89" s="299" t="s">
        <v>168</v>
      </c>
      <c r="F89" s="286">
        <v>192850960</v>
      </c>
      <c r="G89" s="295" t="s">
        <v>131</v>
      </c>
      <c r="H89" s="293">
        <v>5</v>
      </c>
      <c r="I89" s="289" t="s">
        <v>168</v>
      </c>
      <c r="K89" s="300" t="s">
        <v>207</v>
      </c>
      <c r="N89" s="291"/>
    </row>
    <row r="90" spans="1:14" x14ac:dyDescent="0.2">
      <c r="A90" s="282">
        <v>201900037</v>
      </c>
      <c r="B90" s="294" t="s">
        <v>68</v>
      </c>
      <c r="C90" s="284">
        <v>5</v>
      </c>
      <c r="D90" s="285" t="s">
        <v>165</v>
      </c>
      <c r="F90" s="286">
        <v>201600241</v>
      </c>
      <c r="G90" s="295" t="s">
        <v>156</v>
      </c>
      <c r="H90" s="293">
        <v>5</v>
      </c>
      <c r="I90" s="289" t="s">
        <v>179</v>
      </c>
      <c r="K90" s="290"/>
      <c r="N90" s="291"/>
    </row>
    <row r="91" spans="1:14" ht="15" x14ac:dyDescent="0.2">
      <c r="A91" s="292">
        <v>202000031</v>
      </c>
      <c r="B91" s="283" t="s">
        <v>117</v>
      </c>
      <c r="C91" s="284">
        <v>5</v>
      </c>
      <c r="D91" s="285" t="s">
        <v>180</v>
      </c>
      <c r="F91" s="286">
        <v>201700025</v>
      </c>
      <c r="G91" s="295" t="s">
        <v>132</v>
      </c>
      <c r="H91" s="293">
        <v>5</v>
      </c>
      <c r="I91" s="289" t="s">
        <v>168</v>
      </c>
      <c r="K91" s="301" t="s">
        <v>13</v>
      </c>
      <c r="L91" s="2" t="s">
        <v>208</v>
      </c>
      <c r="N91" s="291"/>
    </row>
    <row r="92" spans="1:14" ht="15" x14ac:dyDescent="0.2">
      <c r="A92" s="296">
        <v>202000032</v>
      </c>
      <c r="B92" s="297" t="s">
        <v>151</v>
      </c>
      <c r="C92" s="284">
        <v>5</v>
      </c>
      <c r="D92" s="302" t="s">
        <v>166</v>
      </c>
      <c r="F92" s="286">
        <v>192850840</v>
      </c>
      <c r="G92" s="295" t="s">
        <v>133</v>
      </c>
      <c r="H92" s="293">
        <v>5</v>
      </c>
      <c r="I92" s="289" t="s">
        <v>168</v>
      </c>
      <c r="K92" s="301" t="s">
        <v>135</v>
      </c>
      <c r="L92" s="2" t="s">
        <v>209</v>
      </c>
      <c r="N92" s="291"/>
    </row>
    <row r="93" spans="1:14" ht="15" x14ac:dyDescent="0.2">
      <c r="A93" s="282">
        <v>201900097</v>
      </c>
      <c r="B93" s="294" t="s">
        <v>28</v>
      </c>
      <c r="C93" s="284">
        <v>5</v>
      </c>
      <c r="D93" s="285" t="s">
        <v>168</v>
      </c>
      <c r="F93" s="286">
        <v>202100082</v>
      </c>
      <c r="G93" s="287" t="s">
        <v>157</v>
      </c>
      <c r="H93" s="293">
        <v>5</v>
      </c>
      <c r="I93" s="289" t="s">
        <v>182</v>
      </c>
      <c r="K93" s="301"/>
      <c r="N93" s="291"/>
    </row>
    <row r="94" spans="1:14" ht="15" thickBot="1" x14ac:dyDescent="0.25">
      <c r="A94" s="282">
        <v>201300004</v>
      </c>
      <c r="B94" s="283" t="s">
        <v>118</v>
      </c>
      <c r="C94" s="284">
        <v>5</v>
      </c>
      <c r="D94" s="285" t="s">
        <v>165</v>
      </c>
      <c r="F94" s="303">
        <v>201000201</v>
      </c>
      <c r="G94" s="304" t="s">
        <v>134</v>
      </c>
      <c r="H94" s="305">
        <v>5</v>
      </c>
      <c r="I94" s="306" t="s">
        <v>169</v>
      </c>
      <c r="K94" s="307"/>
      <c r="L94" s="308"/>
      <c r="M94" s="308"/>
      <c r="N94" s="309"/>
    </row>
    <row r="95" spans="1:14" ht="15" x14ac:dyDescent="0.2">
      <c r="A95" s="310">
        <v>202200108</v>
      </c>
      <c r="B95" s="311" t="s">
        <v>155</v>
      </c>
      <c r="C95" s="284">
        <v>5</v>
      </c>
      <c r="D95" s="302" t="s">
        <v>168</v>
      </c>
      <c r="F95" s="7"/>
      <c r="G95" s="17"/>
      <c r="H95" s="51"/>
      <c r="I95" s="51"/>
    </row>
    <row r="96" spans="1:14" ht="15" x14ac:dyDescent="0.2">
      <c r="A96" s="296">
        <v>202200111</v>
      </c>
      <c r="B96" s="297" t="s">
        <v>153</v>
      </c>
      <c r="C96" s="284">
        <v>5</v>
      </c>
      <c r="D96" s="302" t="s">
        <v>169</v>
      </c>
      <c r="F96" s="7"/>
      <c r="G96" s="17"/>
      <c r="H96" s="51"/>
      <c r="I96" s="51"/>
    </row>
    <row r="97" spans="1:9" ht="15" x14ac:dyDescent="0.25">
      <c r="A97" s="312" t="s">
        <v>174</v>
      </c>
      <c r="B97" s="313"/>
      <c r="C97" s="314" t="s">
        <v>1</v>
      </c>
      <c r="D97" s="315" t="s">
        <v>164</v>
      </c>
      <c r="G97" s="316"/>
      <c r="H97" s="51"/>
      <c r="I97" s="51"/>
    </row>
    <row r="98" spans="1:9" x14ac:dyDescent="0.2">
      <c r="A98" s="317">
        <v>202001392</v>
      </c>
      <c r="B98" s="318" t="s">
        <v>102</v>
      </c>
      <c r="C98" s="284">
        <v>5</v>
      </c>
      <c r="D98" s="285" t="s">
        <v>168</v>
      </c>
      <c r="G98" s="319"/>
      <c r="H98" s="320"/>
      <c r="I98" s="320"/>
    </row>
    <row r="99" spans="1:9" x14ac:dyDescent="0.2">
      <c r="A99" s="282">
        <v>202200109</v>
      </c>
      <c r="B99" s="321" t="s">
        <v>152</v>
      </c>
      <c r="C99" s="284">
        <v>5</v>
      </c>
      <c r="D99" s="285" t="s">
        <v>168</v>
      </c>
      <c r="G99" s="316"/>
      <c r="H99" s="51"/>
      <c r="I99" s="51"/>
    </row>
    <row r="100" spans="1:9" x14ac:dyDescent="0.2">
      <c r="A100" s="317">
        <v>201900074</v>
      </c>
      <c r="B100" s="321" t="s">
        <v>21</v>
      </c>
      <c r="C100" s="284">
        <v>5</v>
      </c>
      <c r="D100" s="285" t="s">
        <v>166</v>
      </c>
      <c r="G100" s="316"/>
      <c r="H100" s="51"/>
      <c r="I100" s="51"/>
    </row>
    <row r="101" spans="1:9" x14ac:dyDescent="0.2">
      <c r="A101" s="322">
        <v>191150480</v>
      </c>
      <c r="B101" s="318" t="s">
        <v>109</v>
      </c>
      <c r="C101" s="323">
        <v>5</v>
      </c>
      <c r="D101" s="324" t="s">
        <v>168</v>
      </c>
      <c r="I101" s="51"/>
    </row>
    <row r="102" spans="1:9" x14ac:dyDescent="0.2">
      <c r="A102" s="317">
        <v>201700071</v>
      </c>
      <c r="B102" s="325" t="s">
        <v>113</v>
      </c>
      <c r="C102" s="284">
        <v>5</v>
      </c>
      <c r="D102" s="285" t="s">
        <v>169</v>
      </c>
      <c r="G102" s="326"/>
      <c r="H102" s="51"/>
      <c r="I102" s="51"/>
    </row>
    <row r="103" spans="1:9" x14ac:dyDescent="0.2">
      <c r="A103" s="310">
        <v>191210910</v>
      </c>
      <c r="B103" s="311" t="s">
        <v>119</v>
      </c>
      <c r="C103" s="284">
        <v>5</v>
      </c>
      <c r="D103" s="302" t="s">
        <v>166</v>
      </c>
      <c r="G103" s="316"/>
      <c r="H103" s="51"/>
      <c r="I103" s="51"/>
    </row>
    <row r="104" spans="1:9" x14ac:dyDescent="0.2">
      <c r="A104" s="317">
        <v>202000040</v>
      </c>
      <c r="B104" s="318" t="s">
        <v>120</v>
      </c>
      <c r="C104" s="284">
        <v>5</v>
      </c>
      <c r="D104" s="285" t="s">
        <v>169</v>
      </c>
      <c r="G104" s="316"/>
      <c r="H104" s="51"/>
      <c r="I104" s="51"/>
    </row>
    <row r="105" spans="1:9" x14ac:dyDescent="0.2">
      <c r="A105" s="310">
        <v>202000256</v>
      </c>
      <c r="B105" s="311" t="s">
        <v>38</v>
      </c>
      <c r="C105" s="284">
        <v>5</v>
      </c>
      <c r="D105" s="302" t="s">
        <v>168</v>
      </c>
      <c r="G105" s="316"/>
      <c r="H105" s="51"/>
      <c r="I105" s="51"/>
    </row>
    <row r="106" spans="1:9" x14ac:dyDescent="0.2">
      <c r="A106" s="317">
        <v>191210930</v>
      </c>
      <c r="B106" s="321" t="s">
        <v>121</v>
      </c>
      <c r="C106" s="284">
        <v>5</v>
      </c>
      <c r="D106" s="285" t="s">
        <v>166</v>
      </c>
      <c r="G106" s="316"/>
      <c r="H106" s="51"/>
      <c r="I106" s="51"/>
    </row>
    <row r="107" spans="1:9" x14ac:dyDescent="0.25">
      <c r="A107" s="310">
        <v>202200101</v>
      </c>
      <c r="B107" s="327" t="s">
        <v>154</v>
      </c>
      <c r="C107" s="284">
        <v>5</v>
      </c>
      <c r="D107" s="302" t="s">
        <v>166</v>
      </c>
      <c r="H107" s="51"/>
      <c r="I107" s="51"/>
    </row>
    <row r="108" spans="1:9" x14ac:dyDescent="0.25">
      <c r="A108" s="317">
        <v>201900085</v>
      </c>
      <c r="B108" s="328" t="s">
        <v>122</v>
      </c>
      <c r="C108" s="284">
        <v>5</v>
      </c>
      <c r="D108" s="285" t="s">
        <v>168</v>
      </c>
      <c r="H108" s="51"/>
      <c r="I108" s="51"/>
    </row>
    <row r="109" spans="1:9" x14ac:dyDescent="0.25">
      <c r="A109" s="317">
        <v>191560430</v>
      </c>
      <c r="B109" s="329" t="s">
        <v>123</v>
      </c>
      <c r="C109" s="284">
        <v>5</v>
      </c>
      <c r="D109" s="285" t="s">
        <v>166</v>
      </c>
    </row>
    <row r="110" spans="1:9" x14ac:dyDescent="0.25">
      <c r="A110" s="317">
        <v>191561620</v>
      </c>
      <c r="B110" s="329" t="s">
        <v>124</v>
      </c>
      <c r="C110" s="284">
        <v>5</v>
      </c>
      <c r="D110" s="285" t="s">
        <v>165</v>
      </c>
    </row>
    <row r="111" spans="1:9" x14ac:dyDescent="0.25">
      <c r="A111" s="310">
        <v>202200106</v>
      </c>
      <c r="B111" s="327" t="s">
        <v>125</v>
      </c>
      <c r="C111" s="284">
        <v>5</v>
      </c>
      <c r="D111" s="302" t="s">
        <v>168</v>
      </c>
    </row>
    <row r="112" spans="1:9" x14ac:dyDescent="0.25">
      <c r="A112" s="317">
        <v>191560671</v>
      </c>
      <c r="B112" s="329" t="s">
        <v>126</v>
      </c>
      <c r="C112" s="284">
        <v>5</v>
      </c>
      <c r="D112" s="285" t="s">
        <v>168</v>
      </c>
    </row>
    <row r="113" spans="1:4" x14ac:dyDescent="0.25">
      <c r="A113" s="317">
        <v>202000248</v>
      </c>
      <c r="B113" s="328" t="s">
        <v>127</v>
      </c>
      <c r="C113" s="284">
        <v>5</v>
      </c>
      <c r="D113" s="285" t="s">
        <v>169</v>
      </c>
    </row>
    <row r="114" spans="1:4" x14ac:dyDescent="0.25">
      <c r="A114" s="317">
        <v>202000037</v>
      </c>
      <c r="B114" s="329" t="s">
        <v>27</v>
      </c>
      <c r="C114" s="284">
        <v>5</v>
      </c>
      <c r="D114" s="285" t="s">
        <v>166</v>
      </c>
    </row>
    <row r="115" spans="1:4" ht="15" thickBot="1" x14ac:dyDescent="0.3">
      <c r="A115" s="330">
        <v>202200100</v>
      </c>
      <c r="B115" s="331" t="s">
        <v>79</v>
      </c>
      <c r="C115" s="332">
        <v>5</v>
      </c>
      <c r="D115" s="333" t="s">
        <v>166</v>
      </c>
    </row>
  </sheetData>
  <mergeCells count="16">
    <mergeCell ref="A82:D83"/>
    <mergeCell ref="F82:I83"/>
    <mergeCell ref="K82:N83"/>
    <mergeCell ref="Q6:R6"/>
    <mergeCell ref="Q7:R7"/>
    <mergeCell ref="Q9:R9"/>
    <mergeCell ref="Q10:R10"/>
    <mergeCell ref="A42:D43"/>
    <mergeCell ref="F42:I43"/>
    <mergeCell ref="K42:N43"/>
    <mergeCell ref="Q5:R5"/>
    <mergeCell ref="A1:N1"/>
    <mergeCell ref="A3:N3"/>
    <mergeCell ref="A4:D5"/>
    <mergeCell ref="F4:I5"/>
    <mergeCell ref="K4:N5"/>
  </mergeCells>
  <hyperlinks>
    <hyperlink ref="B7" r:id="rId1" xr:uid="{00000000-0004-0000-0A00-000000000000}"/>
    <hyperlink ref="B12" r:id="rId2" xr:uid="{00000000-0004-0000-0A00-000001000000}"/>
    <hyperlink ref="B10" r:id="rId3" xr:uid="{00000000-0004-0000-0A00-000002000000}"/>
    <hyperlink ref="B11" r:id="rId4" xr:uid="{00000000-0004-0000-0A00-000003000000}"/>
    <hyperlink ref="B13" r:id="rId5" xr:uid="{00000000-0004-0000-0A00-000004000000}"/>
    <hyperlink ref="B14" r:id="rId6" xr:uid="{00000000-0004-0000-0A00-000005000000}"/>
    <hyperlink ref="B16" r:id="rId7" xr:uid="{00000000-0004-0000-0A00-000006000000}"/>
    <hyperlink ref="B17" r:id="rId8" xr:uid="{00000000-0004-0000-0A00-000007000000}"/>
    <hyperlink ref="B18" r:id="rId9" xr:uid="{00000000-0004-0000-0A00-000008000000}"/>
    <hyperlink ref="G7" r:id="rId10" xr:uid="{00000000-0004-0000-0A00-000009000000}"/>
    <hyperlink ref="G8" r:id="rId11" xr:uid="{00000000-0004-0000-0A00-00000A000000}"/>
    <hyperlink ref="G10" r:id="rId12" xr:uid="{00000000-0004-0000-0A00-00000B000000}"/>
    <hyperlink ref="G11" r:id="rId13" xr:uid="{00000000-0004-0000-0A00-00000C000000}"/>
    <hyperlink ref="G12" r:id="rId14" xr:uid="{00000000-0004-0000-0A00-00000D000000}"/>
    <hyperlink ref="G9" r:id="rId15" xr:uid="{00000000-0004-0000-0A00-00000E000000}"/>
    <hyperlink ref="G18" r:id="rId16" xr:uid="{00000000-0004-0000-0A00-00000F000000}"/>
    <hyperlink ref="L7" r:id="rId17" xr:uid="{00000000-0004-0000-0A00-000010000000}"/>
    <hyperlink ref="L8" r:id="rId18" xr:uid="{00000000-0004-0000-0A00-000011000000}"/>
    <hyperlink ref="L9" r:id="rId19" xr:uid="{00000000-0004-0000-0A00-000012000000}"/>
    <hyperlink ref="L10" r:id="rId20" xr:uid="{00000000-0004-0000-0A00-000013000000}"/>
    <hyperlink ref="L18" r:id="rId21" xr:uid="{00000000-0004-0000-0A00-000014000000}"/>
    <hyperlink ref="B89" r:id="rId22" xr:uid="{00000000-0004-0000-0A00-000015000000}"/>
    <hyperlink ref="B90" r:id="rId23" xr:uid="{00000000-0004-0000-0A00-000016000000}"/>
    <hyperlink ref="B93" r:id="rId24" xr:uid="{00000000-0004-0000-0A00-000017000000}"/>
    <hyperlink ref="B94" r:id="rId25" xr:uid="{00000000-0004-0000-0A00-000018000000}"/>
    <hyperlink ref="B99" r:id="rId26" xr:uid="{00000000-0004-0000-0A00-000019000000}"/>
    <hyperlink ref="B96" r:id="rId27" xr:uid="{00000000-0004-0000-0A00-00001A000000}"/>
    <hyperlink ref="L58" r:id="rId28" xr:uid="{00000000-0004-0000-0A00-00001B000000}"/>
    <hyperlink ref="G49" r:id="rId29" xr:uid="{00000000-0004-0000-0A00-00001C000000}"/>
    <hyperlink ref="G51" r:id="rId30" xr:uid="{00000000-0004-0000-0A00-00001D000000}"/>
    <hyperlink ref="G52" r:id="rId31" xr:uid="{00000000-0004-0000-0A00-00001E000000}"/>
    <hyperlink ref="G53" r:id="rId32" xr:uid="{00000000-0004-0000-0A00-00001F000000}"/>
    <hyperlink ref="G55" r:id="rId33" xr:uid="{00000000-0004-0000-0A00-000020000000}"/>
    <hyperlink ref="G56" r:id="rId34" xr:uid="{00000000-0004-0000-0A00-000021000000}"/>
    <hyperlink ref="G50" r:id="rId35" xr:uid="{00000000-0004-0000-0A00-000022000000}"/>
    <hyperlink ref="L45" r:id="rId36" xr:uid="{00000000-0004-0000-0A00-000023000000}"/>
    <hyperlink ref="L48" r:id="rId37" xr:uid="{00000000-0004-0000-0A00-000024000000}"/>
    <hyperlink ref="L50" r:id="rId38" xr:uid="{00000000-0004-0000-0A00-000025000000}"/>
    <hyperlink ref="L51" r:id="rId39" xr:uid="{00000000-0004-0000-0A00-000026000000}"/>
    <hyperlink ref="L52" r:id="rId40" xr:uid="{00000000-0004-0000-0A00-000027000000}"/>
    <hyperlink ref="L53" r:id="rId41" xr:uid="{00000000-0004-0000-0A00-000028000000}"/>
    <hyperlink ref="L54" r:id="rId42" xr:uid="{00000000-0004-0000-0A00-000029000000}"/>
    <hyperlink ref="L55" r:id="rId43" xr:uid="{00000000-0004-0000-0A00-00002A000000}"/>
    <hyperlink ref="L56" r:id="rId44" xr:uid="{00000000-0004-0000-0A00-00002B000000}"/>
    <hyperlink ref="G45" r:id="rId45" xr:uid="{00000000-0004-0000-0A00-00002C000000}"/>
    <hyperlink ref="G46" r:id="rId46" xr:uid="{00000000-0004-0000-0A00-00002D000000}"/>
    <hyperlink ref="G47" r:id="rId47" xr:uid="{00000000-0004-0000-0A00-00002E000000}"/>
    <hyperlink ref="L46" r:id="rId48" xr:uid="{00000000-0004-0000-0A00-00002F000000}"/>
    <hyperlink ref="L47" r:id="rId49" xr:uid="{00000000-0004-0000-0A00-000030000000}"/>
    <hyperlink ref="B85" r:id="rId50" xr:uid="{00000000-0004-0000-0A00-000031000000}"/>
    <hyperlink ref="B87" r:id="rId51" xr:uid="{00000000-0004-0000-0A00-000032000000}"/>
    <hyperlink ref="B45" r:id="rId52" xr:uid="{00000000-0004-0000-0A00-000033000000}"/>
    <hyperlink ref="B47" r:id="rId53" xr:uid="{00000000-0004-0000-0A00-000034000000}"/>
    <hyperlink ref="B48" r:id="rId54" xr:uid="{00000000-0004-0000-0A00-000035000000}"/>
    <hyperlink ref="B49" r:id="rId55" xr:uid="{00000000-0004-0000-0A00-000036000000}"/>
    <hyperlink ref="B55" r:id="rId56" xr:uid="{00000000-0004-0000-0A00-000037000000}"/>
    <hyperlink ref="B56" r:id="rId57" xr:uid="{00000000-0004-0000-0A00-000038000000}"/>
    <hyperlink ref="L11" r:id="rId58" xr:uid="{00000000-0004-0000-0A00-000039000000}"/>
    <hyperlink ref="L12" r:id="rId59" xr:uid="{00000000-0004-0000-0A00-00003A000000}"/>
    <hyperlink ref="L15" r:id="rId60" xr:uid="{00000000-0004-0000-0A00-00003B000000}"/>
    <hyperlink ref="L14" r:id="rId61" xr:uid="{00000000-0004-0000-0A00-00003C000000}"/>
    <hyperlink ref="L17" r:id="rId62" xr:uid="{00000000-0004-0000-0A00-00003D000000}"/>
    <hyperlink ref="G16" r:id="rId63" xr:uid="{00000000-0004-0000-0A00-00003E000000}"/>
    <hyperlink ref="G15" r:id="rId64" xr:uid="{00000000-0004-0000-0A00-00003F000000}"/>
    <hyperlink ref="G17" r:id="rId65" xr:uid="{00000000-0004-0000-0A00-000040000000}"/>
    <hyperlink ref="G14" r:id="rId66" xr:uid="{00000000-0004-0000-0A00-000041000000}"/>
    <hyperlink ref="G21" r:id="rId67" xr:uid="{00000000-0004-0000-0A00-000042000000}"/>
    <hyperlink ref="G22" r:id="rId68" xr:uid="{00000000-0004-0000-0A00-000043000000}"/>
    <hyperlink ref="G23" r:id="rId69" xr:uid="{00000000-0004-0000-0A00-000044000000}"/>
    <hyperlink ref="B61" r:id="rId70" xr:uid="{00000000-0004-0000-0A00-000045000000}"/>
    <hyperlink ref="B100" r:id="rId71" xr:uid="{00000000-0004-0000-0A00-000046000000}"/>
    <hyperlink ref="B66" r:id="rId72" xr:uid="{00000000-0004-0000-0A00-000047000000}"/>
    <hyperlink ref="B65" r:id="rId73" xr:uid="{00000000-0004-0000-0A00-000048000000}"/>
    <hyperlink ref="B53" r:id="rId74" xr:uid="{00000000-0004-0000-0A00-000049000000}"/>
    <hyperlink ref="B101" r:id="rId75" xr:uid="{00000000-0004-0000-0A00-00004A000000}"/>
    <hyperlink ref="B102" r:id="rId76" display="ID of Human Physiological Systems" xr:uid="{00000000-0004-0000-0A00-00004B000000}"/>
    <hyperlink ref="B103" r:id="rId77" xr:uid="{00000000-0004-0000-0A00-00004C000000}"/>
    <hyperlink ref="B106" r:id="rId78" xr:uid="{00000000-0004-0000-0A00-00004D000000}"/>
    <hyperlink ref="B107" r:id="rId79" xr:uid="{00000000-0004-0000-0A00-00004E000000}"/>
    <hyperlink ref="B108" r:id="rId80" xr:uid="{00000000-0004-0000-0A00-00004F000000}"/>
    <hyperlink ref="B109" r:id="rId81" xr:uid="{00000000-0004-0000-0A00-000050000000}"/>
    <hyperlink ref="B110" r:id="rId82" xr:uid="{00000000-0004-0000-0A00-000051000000}"/>
    <hyperlink ref="B111" r:id="rId83" xr:uid="{00000000-0004-0000-0A00-000052000000}"/>
    <hyperlink ref="B112" r:id="rId84" xr:uid="{00000000-0004-0000-0A00-000053000000}"/>
    <hyperlink ref="B115" r:id="rId85" xr:uid="{00000000-0004-0000-0A00-000054000000}"/>
    <hyperlink ref="G24" r:id="rId86" xr:uid="{00000000-0004-0000-0A00-000055000000}"/>
    <hyperlink ref="G26" r:id="rId87" xr:uid="{00000000-0004-0000-0A00-000056000000}"/>
    <hyperlink ref="B50" r:id="rId88" xr:uid="{00000000-0004-0000-0A00-000057000000}"/>
    <hyperlink ref="G59" r:id="rId89" xr:uid="{00000000-0004-0000-0A00-000058000000}"/>
    <hyperlink ref="G60" r:id="rId90" xr:uid="{00000000-0004-0000-0A00-000059000000}"/>
    <hyperlink ref="G62" r:id="rId91" xr:uid="{00000000-0004-0000-0A00-00005A000000}"/>
    <hyperlink ref="B64" r:id="rId92" xr:uid="{00000000-0004-0000-0A00-00005B000000}"/>
    <hyperlink ref="B67" r:id="rId93" xr:uid="{00000000-0004-0000-0A00-00005C000000}"/>
    <hyperlink ref="B69" r:id="rId94" xr:uid="{00000000-0004-0000-0A00-00005D000000}"/>
    <hyperlink ref="B70" r:id="rId95" xr:uid="{00000000-0004-0000-0A00-00005E000000}"/>
    <hyperlink ref="B71" r:id="rId96" xr:uid="{00000000-0004-0000-0A00-00005F000000}"/>
    <hyperlink ref="B75" r:id="rId97" xr:uid="{00000000-0004-0000-0A00-000060000000}"/>
    <hyperlink ref="B76" r:id="rId98" xr:uid="{00000000-0004-0000-0A00-000061000000}"/>
    <hyperlink ref="B77" r:id="rId99" xr:uid="{00000000-0004-0000-0A00-000062000000}"/>
    <hyperlink ref="B78" r:id="rId100" xr:uid="{00000000-0004-0000-0A00-000063000000}"/>
    <hyperlink ref="B80" r:id="rId101" xr:uid="{00000000-0004-0000-0A00-000064000000}"/>
    <hyperlink ref="B79" r:id="rId102" xr:uid="{00000000-0004-0000-0A00-000065000000}"/>
    <hyperlink ref="B15" r:id="rId103" xr:uid="{00000000-0004-0000-0A00-000066000000}"/>
    <hyperlink ref="G54" r:id="rId104" xr:uid="{00000000-0004-0000-0A00-000067000000}"/>
    <hyperlink ref="G48" r:id="rId105" xr:uid="{00000000-0004-0000-0A00-000068000000}"/>
    <hyperlink ref="B73" r:id="rId106" xr:uid="{00000000-0004-0000-0A00-000069000000}"/>
    <hyperlink ref="B68" r:id="rId107" xr:uid="{00000000-0004-0000-0A00-00006A000000}"/>
    <hyperlink ref="B52" r:id="rId108" xr:uid="{00000000-0004-0000-0A00-00006B000000}"/>
    <hyperlink ref="L13" r:id="rId109" xr:uid="{00000000-0004-0000-0A00-00006C000000}"/>
    <hyperlink ref="L16" r:id="rId110" xr:uid="{00000000-0004-0000-0A00-00006D000000}"/>
    <hyperlink ref="B114" r:id="rId111" xr:uid="{00000000-0004-0000-0A00-00006E000000}"/>
    <hyperlink ref="B105" r:id="rId112" xr:uid="{00000000-0004-0000-0A00-00006F000000}"/>
    <hyperlink ref="B92" r:id="rId113" xr:uid="{00000000-0004-0000-0A00-000070000000}"/>
    <hyperlink ref="B91" r:id="rId114" xr:uid="{00000000-0004-0000-0A00-000071000000}"/>
    <hyperlink ref="B86" r:id="rId115" xr:uid="{00000000-0004-0000-0A00-000072000000}"/>
    <hyperlink ref="G13" r:id="rId116" xr:uid="{00000000-0004-0000-0A00-000073000000}"/>
    <hyperlink ref="L49" r:id="rId117" xr:uid="{00000000-0004-0000-0A00-000074000000}"/>
    <hyperlink ref="B51" r:id="rId118" xr:uid="{00000000-0004-0000-0A00-000075000000}"/>
    <hyperlink ref="B60" r:id="rId119" xr:uid="{00000000-0004-0000-0A00-000076000000}"/>
    <hyperlink ref="B62" r:id="rId120" xr:uid="{00000000-0004-0000-0A00-000077000000}"/>
    <hyperlink ref="G85" r:id="rId121" xr:uid="{00000000-0004-0000-0A00-000078000000}"/>
    <hyperlink ref="G86" r:id="rId122" xr:uid="{00000000-0004-0000-0A00-000079000000}"/>
    <hyperlink ref="G88" r:id="rId123" xr:uid="{00000000-0004-0000-0A00-00007A000000}"/>
    <hyperlink ref="B54" r:id="rId124" xr:uid="{00000000-0004-0000-0A00-00007B000000}"/>
    <hyperlink ref="B98" r:id="rId125" xr:uid="{00000000-0004-0000-0A00-00007C000000}"/>
    <hyperlink ref="B58" r:id="rId126" xr:uid="{00000000-0004-0000-0A00-00007D000000}"/>
    <hyperlink ref="B113" r:id="rId127" xr:uid="{00000000-0004-0000-0A00-00007E000000}"/>
    <hyperlink ref="B104" r:id="rId128" xr:uid="{00000000-0004-0000-0A00-00007F000000}"/>
    <hyperlink ref="B9" r:id="rId129" xr:uid="{00000000-0004-0000-0A00-000080000000}"/>
    <hyperlink ref="B8" r:id="rId130" xr:uid="{00000000-0004-0000-0A00-000081000000}"/>
    <hyperlink ref="G27" r:id="rId131" xr:uid="{00000000-0004-0000-0A00-000082000000}"/>
    <hyperlink ref="B72" r:id="rId132" xr:uid="{00000000-0004-0000-0A00-000083000000}"/>
    <hyperlink ref="G64" r:id="rId133" display="Flexible Multibody Dynamics " xr:uid="{00000000-0004-0000-0A00-000084000000}"/>
    <hyperlink ref="G63" r:id="rId134" xr:uid="{00000000-0004-0000-0A00-000085000000}"/>
    <hyperlink ref="G65" r:id="rId135" xr:uid="{00000000-0004-0000-0A00-000086000000}"/>
    <hyperlink ref="G66" r:id="rId136" xr:uid="{00000000-0004-0000-0A00-000087000000}"/>
    <hyperlink ref="G67" r:id="rId137" xr:uid="{00000000-0004-0000-0A00-000088000000}"/>
    <hyperlink ref="G68" r:id="rId138" xr:uid="{00000000-0004-0000-0A00-000089000000}"/>
    <hyperlink ref="G69" r:id="rId139" xr:uid="{00000000-0004-0000-0A00-00008A000000}"/>
    <hyperlink ref="G70" r:id="rId140" xr:uid="{00000000-0004-0000-0A00-00008B000000}"/>
    <hyperlink ref="G40" r:id="rId141" xr:uid="{00000000-0004-0000-0A00-00008C000000}"/>
    <hyperlink ref="G39" r:id="rId142" xr:uid="{00000000-0004-0000-0A00-00008D000000}"/>
    <hyperlink ref="G38" r:id="rId143" xr:uid="{00000000-0004-0000-0A00-00008E000000}"/>
    <hyperlink ref="G37" r:id="rId144" xr:uid="{00000000-0004-0000-0A00-00008F000000}"/>
    <hyperlink ref="G36" r:id="rId145" xr:uid="{00000000-0004-0000-0A00-000090000000}"/>
    <hyperlink ref="G35" r:id="rId146" xr:uid="{00000000-0004-0000-0A00-000091000000}"/>
    <hyperlink ref="G33" r:id="rId147" xr:uid="{00000000-0004-0000-0A00-000092000000}"/>
    <hyperlink ref="G32" r:id="rId148" xr:uid="{00000000-0004-0000-0A00-000093000000}"/>
    <hyperlink ref="G31" r:id="rId149" xr:uid="{00000000-0004-0000-0A00-000094000000}"/>
    <hyperlink ref="G30" r:id="rId150" xr:uid="{00000000-0004-0000-0A00-000095000000}"/>
    <hyperlink ref="G29" r:id="rId151" xr:uid="{00000000-0004-0000-0A00-000096000000}"/>
    <hyperlink ref="G28" r:id="rId152" xr:uid="{00000000-0004-0000-0A00-000097000000}"/>
    <hyperlink ref="G34" r:id="rId153" display="Multiscale Functional Materials for Engineering Applications" xr:uid="{00000000-0004-0000-0A00-000098000000}"/>
    <hyperlink ref="B63" r:id="rId154" xr:uid="{00000000-0004-0000-0A00-000099000000}"/>
    <hyperlink ref="B74" r:id="rId155" xr:uid="{00000000-0004-0000-0A00-00009A000000}"/>
    <hyperlink ref="L59" r:id="rId156" display="3D bioprinting" xr:uid="{00000000-0004-0000-0A00-00009B000000}"/>
    <hyperlink ref="G87" r:id="rId157" xr:uid="{00000000-0004-0000-0A00-00009C000000}"/>
    <hyperlink ref="B59" r:id="rId158" xr:uid="{00000000-0004-0000-0A00-00009D000000}"/>
    <hyperlink ref="G58" r:id="rId159" xr:uid="{00000000-0004-0000-0A00-00009E000000}"/>
    <hyperlink ref="B20" r:id="rId160" xr:uid="{00000000-0004-0000-0A00-00009F000000}"/>
    <hyperlink ref="B24" r:id="rId161" xr:uid="{00000000-0004-0000-0A00-0000A0000000}"/>
    <hyperlink ref="B23" r:id="rId162" xr:uid="{00000000-0004-0000-0A00-0000A1000000}"/>
    <hyperlink ref="B21" r:id="rId163" xr:uid="{00000000-0004-0000-0A00-0000A2000000}"/>
    <hyperlink ref="B22" r:id="rId164" xr:uid="{00000000-0004-0000-0A00-0000A3000000}"/>
    <hyperlink ref="B25" r:id="rId165" xr:uid="{00000000-0004-0000-0A00-0000A4000000}"/>
    <hyperlink ref="B26" r:id="rId166" xr:uid="{00000000-0004-0000-0A00-0000A5000000}"/>
    <hyperlink ref="G20" r:id="rId167" xr:uid="{00000000-0004-0000-0A00-0000A6000000}"/>
    <hyperlink ref="L21" r:id="rId168" xr:uid="{00000000-0004-0000-0A00-0000A7000000}"/>
    <hyperlink ref="L20" r:id="rId169" xr:uid="{00000000-0004-0000-0A00-0000A8000000}"/>
    <hyperlink ref="L22" r:id="rId170" xr:uid="{00000000-0004-0000-0A00-0000A9000000}"/>
    <hyperlink ref="L24" r:id="rId171" xr:uid="{00000000-0004-0000-0A00-0000AA000000}"/>
    <hyperlink ref="L28" r:id="rId172" xr:uid="{00000000-0004-0000-0A00-0000AB000000}"/>
    <hyperlink ref="L32" r:id="rId173" xr:uid="{00000000-0004-0000-0A00-0000AC000000}"/>
    <hyperlink ref="L25" r:id="rId174" xr:uid="{00000000-0004-0000-0A00-0000AD000000}"/>
    <hyperlink ref="L26" r:id="rId175" xr:uid="{00000000-0004-0000-0A00-0000AE000000}"/>
    <hyperlink ref="L27" r:id="rId176" xr:uid="{00000000-0004-0000-0A00-0000AF000000}"/>
    <hyperlink ref="L30" r:id="rId177" xr:uid="{00000000-0004-0000-0A00-0000B0000000}"/>
    <hyperlink ref="L33" r:id="rId178" xr:uid="{00000000-0004-0000-0A00-0000B1000000}"/>
    <hyperlink ref="L34" r:id="rId179" xr:uid="{00000000-0004-0000-0A00-0000B2000000}"/>
    <hyperlink ref="L35" r:id="rId180" xr:uid="{00000000-0004-0000-0A00-0000B3000000}"/>
    <hyperlink ref="L36" r:id="rId181" xr:uid="{00000000-0004-0000-0A00-0000B4000000}"/>
    <hyperlink ref="L37" r:id="rId182" xr:uid="{00000000-0004-0000-0A00-0000B5000000}"/>
    <hyperlink ref="L29" r:id="rId183" xr:uid="{00000000-0004-0000-0A00-0000B6000000}"/>
    <hyperlink ref="L23" r:id="rId184" xr:uid="{00000000-0004-0000-0A00-0000B7000000}"/>
    <hyperlink ref="L31" r:id="rId185" xr:uid="{00000000-0004-0000-0A00-0000B8000000}"/>
    <hyperlink ref="B95" r:id="rId186" xr:uid="{00000000-0004-0000-0A00-0000B9000000}"/>
    <hyperlink ref="B88" r:id="rId187" xr:uid="{00000000-0004-0000-0A00-0000BA000000}"/>
    <hyperlink ref="B46" r:id="rId188" xr:uid="{00000000-0004-0000-0A00-0000BB000000}"/>
    <hyperlink ref="G61" r:id="rId189" xr:uid="{00000000-0004-0000-0A00-0000BC000000}"/>
    <hyperlink ref="L60" r:id="rId190" xr:uid="{00000000-0004-0000-0A00-0000BD000000}"/>
    <hyperlink ref="L61" r:id="rId191" xr:uid="{00000000-0004-0000-0A00-0000BE000000}"/>
    <hyperlink ref="L62" r:id="rId192" xr:uid="{00000000-0004-0000-0A00-0000BF000000}"/>
    <hyperlink ref="L64" r:id="rId193" xr:uid="{00000000-0004-0000-0A00-0000C0000000}"/>
    <hyperlink ref="L65" r:id="rId194" xr:uid="{00000000-0004-0000-0A00-0000C1000000}"/>
    <hyperlink ref="G89" r:id="rId195" xr:uid="{00000000-0004-0000-0A00-0000C2000000}"/>
    <hyperlink ref="G90" r:id="rId196" display="Introduction to Robotics Design" xr:uid="{00000000-0004-0000-0A00-0000C3000000}"/>
    <hyperlink ref="G91" r:id="rId197" display="Virtual Reality" xr:uid="{00000000-0004-0000-0A00-0000C4000000}"/>
    <hyperlink ref="G92" r:id="rId198" xr:uid="{00000000-0004-0000-0A00-0000C5000000}"/>
    <hyperlink ref="G94" r:id="rId199" xr:uid="{00000000-0004-0000-0A00-0000C6000000}"/>
    <hyperlink ref="G93" r:id="rId200" xr:uid="{00000000-0004-0000-0A00-0000C7000000}"/>
    <hyperlink ref="L74" r:id="rId201" xr:uid="{00000000-0004-0000-0A00-0000C8000000}"/>
    <hyperlink ref="L73" r:id="rId202" xr:uid="{00000000-0004-0000-0A00-0000C9000000}"/>
    <hyperlink ref="L72" r:id="rId203" xr:uid="{00000000-0004-0000-0A00-0000CA000000}"/>
    <hyperlink ref="L70" r:id="rId204" xr:uid="{00000000-0004-0000-0A00-0000CB000000}"/>
    <hyperlink ref="L69" r:id="rId205" xr:uid="{00000000-0004-0000-0A00-0000CC000000}"/>
    <hyperlink ref="L68" r:id="rId206" xr:uid="{00000000-0004-0000-0A00-0000CD000000}"/>
    <hyperlink ref="L67" r:id="rId207" xr:uid="{00000000-0004-0000-0A00-0000CE000000}"/>
    <hyperlink ref="L66" r:id="rId208" xr:uid="{00000000-0004-0000-0A00-0000CF000000}"/>
    <hyperlink ref="G25" r:id="rId209" xr:uid="{00000000-0004-0000-0A00-0000D0000000}"/>
    <hyperlink ref="L71" r:id="rId210" xr:uid="{00000000-0004-0000-0A00-0000D1000000}"/>
    <hyperlink ref="B27" r:id="rId211" xr:uid="{00000000-0004-0000-0A00-0000D2000000}"/>
    <hyperlink ref="L63" r:id="rId212" xr:uid="{00000000-0004-0000-0A00-0000D3000000}"/>
  </hyperlinks>
  <pageMargins left="0.7" right="0.7" top="0.75" bottom="0.75" header="0.3" footer="0.3"/>
  <pageSetup paperSize="8" scale="59" fitToHeight="0" orientation="portrait" r:id="rId2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4"/>
  <sheetViews>
    <sheetView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B30" sqref="B30"/>
    </sheetView>
  </sheetViews>
  <sheetFormatPr defaultRowHeight="15" x14ac:dyDescent="0.25"/>
  <cols>
    <col min="1" max="1" width="18.7109375" style="334" bestFit="1" customWidth="1"/>
    <col min="2" max="2" width="46.28515625" style="334" bestFit="1" customWidth="1"/>
    <col min="3" max="3" width="5.42578125" style="334" bestFit="1" customWidth="1"/>
    <col min="4" max="16384" width="9.140625" style="334"/>
  </cols>
  <sheetData>
    <row r="1" spans="1:14" x14ac:dyDescent="0.25">
      <c r="A1" s="334" t="s">
        <v>144</v>
      </c>
      <c r="B1" s="334" t="s">
        <v>210</v>
      </c>
      <c r="C1" s="334" t="s">
        <v>1</v>
      </c>
      <c r="D1" s="334" t="s">
        <v>211</v>
      </c>
      <c r="E1" t="s">
        <v>140</v>
      </c>
      <c r="F1" t="s">
        <v>141</v>
      </c>
      <c r="G1" t="s">
        <v>57</v>
      </c>
      <c r="H1" t="s">
        <v>136</v>
      </c>
      <c r="I1" t="s">
        <v>137</v>
      </c>
      <c r="J1" t="s">
        <v>138</v>
      </c>
      <c r="K1" t="s">
        <v>139</v>
      </c>
      <c r="L1" t="s">
        <v>142</v>
      </c>
      <c r="M1" t="s">
        <v>143</v>
      </c>
    </row>
    <row r="2" spans="1:14" x14ac:dyDescent="0.25">
      <c r="A2" s="335">
        <v>202100080</v>
      </c>
      <c r="B2" s="336" t="s">
        <v>116</v>
      </c>
      <c r="C2" s="336">
        <v>5</v>
      </c>
      <c r="D2" s="337" t="s">
        <v>169</v>
      </c>
      <c r="E2" s="334" t="str">
        <f>IF(ISNA(MATCH($A2,'Curriculum 2022-2023'!$A$7:$A$40,0)),"",1)</f>
        <v/>
      </c>
      <c r="F2" s="334" t="str">
        <f>IF(ISNA(MATCH($A2,'Curriculum 2022-2023'!$F$7:$F$40,0)),"",1)</f>
        <v/>
      </c>
      <c r="G2" s="334" t="str">
        <f>IF(ISNA(MATCH(A2,'Curriculum 2022-2023'!$K$7:$K$40,0)),"",1)</f>
        <v/>
      </c>
      <c r="H2" s="334" t="str">
        <f>IF(ISNA(MATCH($A2,'Curriculum 2022-2023'!$A$45:$A$80,0)),"",1)</f>
        <v/>
      </c>
      <c r="I2" s="334" t="str">
        <f>IF(ISNA(MATCH($A2,'Curriculum 2022-2023'!$F$45:$F$80,0)),"",1)</f>
        <v/>
      </c>
      <c r="J2" s="334">
        <f>IF(ISNA(MATCH($A2,'Curriculum 2022-2023'!$K$45:$K$80,0)),"",1)</f>
        <v>1</v>
      </c>
      <c r="K2" s="334" t="str">
        <f>IF(ISNA(MATCH($A2,'Curriculum 2022-2023'!$A$85:$A$115,0)),"",1)</f>
        <v/>
      </c>
      <c r="L2" s="334" t="str">
        <f>IF(ISNA(MATCH($A2,'Curriculum 2022-2023'!$F$85:$F$94,0)),"",1)</f>
        <v/>
      </c>
      <c r="M2" s="336">
        <f t="shared" ref="M2:M33" si="0">SUM(E2:L2)</f>
        <v>1</v>
      </c>
      <c r="N2" s="336">
        <f>IF(A2=A1,1,0)</f>
        <v>0</v>
      </c>
    </row>
    <row r="3" spans="1:14" x14ac:dyDescent="0.25">
      <c r="A3" s="335">
        <v>201400103</v>
      </c>
      <c r="B3" s="336" t="s">
        <v>71</v>
      </c>
      <c r="C3" s="336">
        <v>5</v>
      </c>
      <c r="D3" s="337" t="s">
        <v>166</v>
      </c>
      <c r="E3" s="334" t="str">
        <f>IF(ISNA(MATCH($A3,'Curriculum 2022-2023'!$A$7:$A$40,0)),"",1)</f>
        <v/>
      </c>
      <c r="F3" s="334">
        <f>IF(ISNA(MATCH($A3,'Curriculum 2022-2023'!$F$7:$F$40,0)),"",1)</f>
        <v>1</v>
      </c>
      <c r="G3" s="334" t="str">
        <f>IF(ISNA(MATCH(A3,'Curriculum 2022-2023'!$K$7:$K$40,0)),"",1)</f>
        <v/>
      </c>
      <c r="H3" s="334" t="str">
        <f>IF(ISNA(MATCH($A3,'Curriculum 2022-2023'!$A$45:$A$80,0)),"",1)</f>
        <v/>
      </c>
      <c r="I3" s="334" t="str">
        <f>IF(ISNA(MATCH($A3,'Curriculum 2022-2023'!$F$45:$F$80,0)),"",1)</f>
        <v/>
      </c>
      <c r="J3" s="334">
        <f>IF(ISNA(MATCH($A3,'Curriculum 2022-2023'!$K$45:$K$80,0)),"",1)</f>
        <v>1</v>
      </c>
      <c r="K3" s="334" t="str">
        <f>IF(ISNA(MATCH($A3,'Curriculum 2022-2023'!$A$85:$A$115,0)),"",1)</f>
        <v/>
      </c>
      <c r="L3" s="334" t="str">
        <f>IF(ISNA(MATCH($A3,'Curriculum 2022-2023'!$F$85:$F$94,0)),"",1)</f>
        <v/>
      </c>
      <c r="M3" s="336">
        <f t="shared" si="0"/>
        <v>2</v>
      </c>
      <c r="N3" s="336">
        <f t="shared" ref="N3:N66" si="1">IF(A3=A2,1,0)</f>
        <v>0</v>
      </c>
    </row>
    <row r="4" spans="1:14" x14ac:dyDescent="0.25">
      <c r="A4" s="334">
        <v>202001392</v>
      </c>
      <c r="B4" s="336" t="s">
        <v>102</v>
      </c>
      <c r="C4" s="336">
        <v>5</v>
      </c>
      <c r="D4" s="338" t="s">
        <v>168</v>
      </c>
      <c r="E4" s="334" t="str">
        <f>IF(ISNA(MATCH($A4,'Curriculum 2022-2023'!$A$7:$A$40,0)),"",1)</f>
        <v/>
      </c>
      <c r="F4" s="334" t="str">
        <f>IF(ISNA(MATCH($A4,'Curriculum 2022-2023'!$F$7:$F$40,0)),"",1)</f>
        <v/>
      </c>
      <c r="G4" s="334" t="str">
        <f>IF(ISNA(MATCH(A4,'Curriculum 2022-2023'!$K$7:$K$40,0)),"",1)</f>
        <v/>
      </c>
      <c r="H4" s="334">
        <f>IF(ISNA(MATCH($A4,'Curriculum 2022-2023'!$A$45:$A$80,0)),"",1)</f>
        <v>1</v>
      </c>
      <c r="I4" s="334" t="str">
        <f>IF(ISNA(MATCH($A4,'Curriculum 2022-2023'!$F$45:$F$80,0)),"",1)</f>
        <v/>
      </c>
      <c r="J4" s="334" t="str">
        <f>IF(ISNA(MATCH($A4,'Curriculum 2022-2023'!$K$45:$K$80,0)),"",1)</f>
        <v/>
      </c>
      <c r="K4" s="334">
        <f>IF(ISNA(MATCH($A4,'Curriculum 2022-2023'!$A$85:$A$115,0)),"",1)</f>
        <v>1</v>
      </c>
      <c r="L4" s="334" t="str">
        <f>IF(ISNA(MATCH($A4,'Curriculum 2022-2023'!$F$85:$F$94,0)),"",1)</f>
        <v/>
      </c>
      <c r="M4" s="336">
        <f t="shared" si="0"/>
        <v>2</v>
      </c>
      <c r="N4" s="336">
        <f t="shared" si="1"/>
        <v>0</v>
      </c>
    </row>
    <row r="5" spans="1:14" x14ac:dyDescent="0.25">
      <c r="A5" s="335">
        <v>202100228</v>
      </c>
      <c r="B5" s="336" t="s">
        <v>175</v>
      </c>
      <c r="C5" s="336">
        <v>5</v>
      </c>
      <c r="D5" s="337" t="s">
        <v>169</v>
      </c>
      <c r="E5" s="334" t="str">
        <f>IF(ISNA(MATCH($A5,'Curriculum 2022-2023'!$A$7:$A$40,0)),"",1)</f>
        <v/>
      </c>
      <c r="F5" s="334">
        <f>IF(ISNA(MATCH($A5,'Curriculum 2022-2023'!$F$7:$F$40,0)),"",1)</f>
        <v>1</v>
      </c>
      <c r="G5" s="334" t="str">
        <f>IF(ISNA(MATCH(A5,'Curriculum 2022-2023'!$K$7:$K$40,0)),"",1)</f>
        <v/>
      </c>
      <c r="H5" s="334">
        <f>IF(ISNA(MATCH($A5,'Curriculum 2022-2023'!$A$45:$A$80,0)),"",1)</f>
        <v>1</v>
      </c>
      <c r="I5" s="334">
        <f>IF(ISNA(MATCH($A5,'Curriculum 2022-2023'!$F$45:$F$80,0)),"",1)</f>
        <v>1</v>
      </c>
      <c r="J5" s="334" t="str">
        <f>IF(ISNA(MATCH($A5,'Curriculum 2022-2023'!$K$45:$K$80,0)),"",1)</f>
        <v/>
      </c>
      <c r="K5" s="334" t="str">
        <f>IF(ISNA(MATCH($A5,'Curriculum 2022-2023'!$A$85:$A$115,0)),"",1)</f>
        <v/>
      </c>
      <c r="L5" s="334" t="str">
        <f>IF(ISNA(MATCH($A5,'Curriculum 2022-2023'!$F$85:$F$94,0)),"",1)</f>
        <v/>
      </c>
      <c r="M5" s="336">
        <f t="shared" si="0"/>
        <v>3</v>
      </c>
      <c r="N5" s="336">
        <f t="shared" si="1"/>
        <v>0</v>
      </c>
    </row>
    <row r="6" spans="1:14" x14ac:dyDescent="0.25">
      <c r="A6" s="334">
        <v>191158500</v>
      </c>
      <c r="B6" s="336" t="s">
        <v>128</v>
      </c>
      <c r="C6" s="336">
        <v>5</v>
      </c>
      <c r="D6" s="338" t="s">
        <v>180</v>
      </c>
      <c r="E6" s="334" t="str">
        <f>IF(ISNA(MATCH($A6,'Curriculum 2022-2023'!$A$7:$A$40,0)),"",1)</f>
        <v/>
      </c>
      <c r="F6" s="334" t="str">
        <f>IF(ISNA(MATCH($A6,'Curriculum 2022-2023'!$F$7:$F$40,0)),"",1)</f>
        <v/>
      </c>
      <c r="G6" s="334" t="str">
        <f>IF(ISNA(MATCH(A6,'Curriculum 2022-2023'!$K$7:$K$40,0)),"",1)</f>
        <v/>
      </c>
      <c r="H6" s="334" t="str">
        <f>IF(ISNA(MATCH($A6,'Curriculum 2022-2023'!$A$45:$A$80,0)),"",1)</f>
        <v/>
      </c>
      <c r="I6" s="334" t="str">
        <f>IF(ISNA(MATCH($A6,'Curriculum 2022-2023'!$F$45:$F$80,0)),"",1)</f>
        <v/>
      </c>
      <c r="J6" s="334" t="str">
        <f>IF(ISNA(MATCH($A6,'Curriculum 2022-2023'!$K$45:$K$80,0)),"",1)</f>
        <v/>
      </c>
      <c r="K6" s="334" t="str">
        <f>IF(ISNA(MATCH($A6,'Curriculum 2022-2023'!$A$85:$A$115,0)),"",1)</f>
        <v/>
      </c>
      <c r="L6" s="334">
        <f>IF(ISNA(MATCH($A6,'Curriculum 2022-2023'!$F$85:$F$94,0)),"",1)</f>
        <v>1</v>
      </c>
      <c r="M6" s="336">
        <f t="shared" si="0"/>
        <v>1</v>
      </c>
      <c r="N6" s="336">
        <f t="shared" si="1"/>
        <v>0</v>
      </c>
    </row>
    <row r="7" spans="1:14" x14ac:dyDescent="0.25">
      <c r="A7" s="334">
        <v>202200109</v>
      </c>
      <c r="B7" s="336" t="s">
        <v>152</v>
      </c>
      <c r="C7" s="336">
        <v>5</v>
      </c>
      <c r="D7" s="337" t="s">
        <v>168</v>
      </c>
      <c r="E7" s="334" t="str">
        <f>IF(ISNA(MATCH($A7,'Curriculum 2022-2023'!$A$7:$A$40,0)),"",1)</f>
        <v/>
      </c>
      <c r="F7" s="334" t="str">
        <f>IF(ISNA(MATCH($A7,'Curriculum 2022-2023'!$F$7:$F$40,0)),"",1)</f>
        <v/>
      </c>
      <c r="G7" s="334" t="str">
        <f>IF(ISNA(MATCH(A7,'Curriculum 2022-2023'!$K$7:$K$40,0)),"",1)</f>
        <v/>
      </c>
      <c r="H7" s="334" t="str">
        <f>IF(ISNA(MATCH($A7,'Curriculum 2022-2023'!$A$45:$A$80,0)),"",1)</f>
        <v/>
      </c>
      <c r="I7" s="334" t="str">
        <f>IF(ISNA(MATCH($A7,'Curriculum 2022-2023'!$F$45:$F$80,0)),"",1)</f>
        <v/>
      </c>
      <c r="J7" s="334" t="str">
        <f>IF(ISNA(MATCH($A7,'Curriculum 2022-2023'!$K$45:$K$80,0)),"",1)</f>
        <v/>
      </c>
      <c r="K7" s="334">
        <f>IF(ISNA(MATCH($A7,'Curriculum 2022-2023'!$A$85:$A$115,0)),"",1)</f>
        <v>1</v>
      </c>
      <c r="L7" s="334" t="str">
        <f>IF(ISNA(MATCH($A7,'Curriculum 2022-2023'!$F$85:$F$94,0)),"",1)</f>
        <v/>
      </c>
      <c r="M7" s="336">
        <f t="shared" si="0"/>
        <v>1</v>
      </c>
      <c r="N7" s="336">
        <f t="shared" si="1"/>
        <v>0</v>
      </c>
    </row>
    <row r="8" spans="1:14" x14ac:dyDescent="0.25">
      <c r="A8" s="335">
        <v>201500024</v>
      </c>
      <c r="B8" s="336" t="s">
        <v>29</v>
      </c>
      <c r="C8" s="336">
        <v>5</v>
      </c>
      <c r="D8" s="337" t="s">
        <v>165</v>
      </c>
      <c r="E8" s="334" t="str">
        <f>IF(ISNA(MATCH($A8,'Curriculum 2022-2023'!$A$7:$A$40,0)),"",1)</f>
        <v/>
      </c>
      <c r="F8" s="334" t="str">
        <f>IF(ISNA(MATCH($A8,'Curriculum 2022-2023'!$F$7:$F$40,0)),"",1)</f>
        <v/>
      </c>
      <c r="G8" s="334">
        <f>IF(ISNA(MATCH(A8,'Curriculum 2022-2023'!$K$7:$K$40,0)),"",1)</f>
        <v>1</v>
      </c>
      <c r="H8" s="334">
        <f>IF(ISNA(MATCH($A8,'Curriculum 2022-2023'!$A$45:$A$80,0)),"",1)</f>
        <v>1</v>
      </c>
      <c r="I8" s="334" t="str">
        <f>IF(ISNA(MATCH($A8,'Curriculum 2022-2023'!$F$45:$F$80,0)),"",1)</f>
        <v/>
      </c>
      <c r="J8" s="334">
        <f>IF(ISNA(MATCH($A8,'Curriculum 2022-2023'!$K$45:$K$80,0)),"",1)</f>
        <v>1</v>
      </c>
      <c r="K8" s="334" t="str">
        <f>IF(ISNA(MATCH($A8,'Curriculum 2022-2023'!$A$85:$A$115,0)),"",1)</f>
        <v/>
      </c>
      <c r="L8" s="334" t="str">
        <f>IF(ISNA(MATCH($A8,'Curriculum 2022-2023'!$F$85:$F$94,0)),"",1)</f>
        <v/>
      </c>
      <c r="M8" s="336">
        <f t="shared" si="0"/>
        <v>3</v>
      </c>
      <c r="N8" s="336">
        <f t="shared" si="1"/>
        <v>0</v>
      </c>
    </row>
    <row r="9" spans="1:14" x14ac:dyDescent="0.25">
      <c r="A9" s="335">
        <v>201900091</v>
      </c>
      <c r="B9" s="336" t="s">
        <v>60</v>
      </c>
      <c r="C9" s="336">
        <v>5</v>
      </c>
      <c r="D9" s="337" t="s">
        <v>165</v>
      </c>
      <c r="E9" s="334">
        <f>IF(ISNA(MATCH($A9,'Curriculum 2022-2023'!$A$7:$A$40,0)),"",1)</f>
        <v>1</v>
      </c>
      <c r="F9" s="334">
        <f>IF(ISNA(MATCH($A9,'Curriculum 2022-2023'!$F$7:$F$40,0)),"",1)</f>
        <v>1</v>
      </c>
      <c r="G9" s="334">
        <f>IF(ISNA(MATCH(A9,'Curriculum 2022-2023'!$K$7:$K$40,0)),"",1)</f>
        <v>1</v>
      </c>
      <c r="H9" s="334">
        <f>IF(ISNA(MATCH($A9,'Curriculum 2022-2023'!$A$45:$A$80,0)),"",1)</f>
        <v>1</v>
      </c>
      <c r="I9" s="334">
        <f>IF(ISNA(MATCH($A9,'Curriculum 2022-2023'!$F$45:$F$80,0)),"",1)</f>
        <v>1</v>
      </c>
      <c r="J9" s="334">
        <f>IF(ISNA(MATCH($A9,'Curriculum 2022-2023'!$K$45:$K$80,0)),"",1)</f>
        <v>1</v>
      </c>
      <c r="K9" s="334">
        <f>IF(ISNA(MATCH($A9,'Curriculum 2022-2023'!$A$85:$A$115,0)),"",1)</f>
        <v>1</v>
      </c>
      <c r="L9" s="334" t="str">
        <f>IF(ISNA(MATCH($A9,'Curriculum 2022-2023'!$F$85:$F$94,0)),"",1)</f>
        <v/>
      </c>
      <c r="M9" s="336">
        <f t="shared" si="0"/>
        <v>7</v>
      </c>
      <c r="N9" s="336">
        <f t="shared" si="1"/>
        <v>0</v>
      </c>
    </row>
    <row r="10" spans="1:14" x14ac:dyDescent="0.25">
      <c r="A10" s="335">
        <v>201800371</v>
      </c>
      <c r="B10" s="336" t="s">
        <v>167</v>
      </c>
      <c r="C10" s="336">
        <v>5</v>
      </c>
      <c r="D10" s="337" t="s">
        <v>168</v>
      </c>
      <c r="E10" s="334">
        <f>IF(ISNA(MATCH($A10,'Curriculum 2022-2023'!$A$7:$A$40,0)),"",1)</f>
        <v>1</v>
      </c>
      <c r="F10" s="334" t="str">
        <f>IF(ISNA(MATCH($A10,'Curriculum 2022-2023'!$F$7:$F$40,0)),"",1)</f>
        <v/>
      </c>
      <c r="G10" s="334">
        <f>IF(ISNA(MATCH(A10,'Curriculum 2022-2023'!$K$7:$K$40,0)),"",1)</f>
        <v>1</v>
      </c>
      <c r="H10" s="334" t="str">
        <f>IF(ISNA(MATCH($A10,'Curriculum 2022-2023'!$A$45:$A$80,0)),"",1)</f>
        <v/>
      </c>
      <c r="I10" s="334" t="str">
        <f>IF(ISNA(MATCH($A10,'Curriculum 2022-2023'!$F$45:$F$80,0)),"",1)</f>
        <v/>
      </c>
      <c r="J10" s="334" t="str">
        <f>IF(ISNA(MATCH($A10,'Curriculum 2022-2023'!$K$45:$K$80,0)),"",1)</f>
        <v/>
      </c>
      <c r="K10" s="334" t="str">
        <f>IF(ISNA(MATCH($A10,'Curriculum 2022-2023'!$A$85:$A$115,0)),"",1)</f>
        <v/>
      </c>
      <c r="L10" s="334" t="str">
        <f>IF(ISNA(MATCH($A10,'Curriculum 2022-2023'!$F$85:$F$94,0)),"",1)</f>
        <v/>
      </c>
      <c r="M10" s="336">
        <f t="shared" si="0"/>
        <v>2</v>
      </c>
      <c r="N10" s="336">
        <f t="shared" si="1"/>
        <v>0</v>
      </c>
    </row>
    <row r="11" spans="1:14" x14ac:dyDescent="0.25">
      <c r="A11" s="335">
        <v>201800008</v>
      </c>
      <c r="B11" s="336" t="s">
        <v>186</v>
      </c>
      <c r="C11" s="336">
        <v>5</v>
      </c>
      <c r="D11" s="337" t="s">
        <v>165</v>
      </c>
      <c r="E11" s="334" t="str">
        <f>IF(ISNA(MATCH($A11,'Curriculum 2022-2023'!$A$7:$A$40,0)),"",1)</f>
        <v/>
      </c>
      <c r="F11" s="334" t="str">
        <f>IF(ISNA(MATCH($A11,'Curriculum 2022-2023'!$F$7:$F$40,0)),"",1)</f>
        <v/>
      </c>
      <c r="G11" s="334" t="str">
        <f>IF(ISNA(MATCH(A11,'Curriculum 2022-2023'!$K$7:$K$40,0)),"",1)</f>
        <v/>
      </c>
      <c r="H11" s="334" t="str">
        <f>IF(ISNA(MATCH($A11,'Curriculum 2022-2023'!$A$45:$A$80,0)),"",1)</f>
        <v/>
      </c>
      <c r="I11" s="334">
        <f>IF(ISNA(MATCH($A11,'Curriculum 2022-2023'!$F$45:$F$80,0)),"",1)</f>
        <v>1</v>
      </c>
      <c r="J11" s="334" t="str">
        <f>IF(ISNA(MATCH($A11,'Curriculum 2022-2023'!$K$45:$K$80,0)),"",1)</f>
        <v/>
      </c>
      <c r="K11" s="334" t="str">
        <f>IF(ISNA(MATCH($A11,'Curriculum 2022-2023'!$A$85:$A$115,0)),"",1)</f>
        <v/>
      </c>
      <c r="L11" s="334" t="str">
        <f>IF(ISNA(MATCH($A11,'Curriculum 2022-2023'!$F$85:$F$94,0)),"",1)</f>
        <v/>
      </c>
      <c r="M11" s="336">
        <f t="shared" si="0"/>
        <v>1</v>
      </c>
      <c r="N11" s="336">
        <f t="shared" si="1"/>
        <v>0</v>
      </c>
    </row>
    <row r="12" spans="1:14" x14ac:dyDescent="0.25">
      <c r="A12" s="335">
        <v>202000244</v>
      </c>
      <c r="B12" s="336" t="s">
        <v>61</v>
      </c>
      <c r="C12" s="336">
        <v>5</v>
      </c>
      <c r="D12" s="337" t="s">
        <v>168</v>
      </c>
      <c r="E12" s="334">
        <f>IF(ISNA(MATCH($A12,'Curriculum 2022-2023'!$A$7:$A$40,0)),"",1)</f>
        <v>1</v>
      </c>
      <c r="F12" s="334" t="str">
        <f>IF(ISNA(MATCH($A12,'Curriculum 2022-2023'!$F$7:$F$40,0)),"",1)</f>
        <v/>
      </c>
      <c r="G12" s="334">
        <f>IF(ISNA(MATCH(A12,'Curriculum 2022-2023'!$K$7:$K$40,0)),"",1)</f>
        <v>1</v>
      </c>
      <c r="H12" s="334" t="str">
        <f>IF(ISNA(MATCH($A12,'Curriculum 2022-2023'!$A$45:$A$80,0)),"",1)</f>
        <v/>
      </c>
      <c r="I12" s="334" t="str">
        <f>IF(ISNA(MATCH($A12,'Curriculum 2022-2023'!$F$45:$F$80,0)),"",1)</f>
        <v/>
      </c>
      <c r="J12" s="334" t="str">
        <f>IF(ISNA(MATCH($A12,'Curriculum 2022-2023'!$K$45:$K$80,0)),"",1)</f>
        <v/>
      </c>
      <c r="K12" s="334" t="str">
        <f>IF(ISNA(MATCH($A12,'Curriculum 2022-2023'!$A$85:$A$115,0)),"",1)</f>
        <v/>
      </c>
      <c r="L12" s="334" t="str">
        <f>IF(ISNA(MATCH($A12,'Curriculum 2022-2023'!$F$85:$F$94,0)),"",1)</f>
        <v/>
      </c>
      <c r="M12" s="336">
        <f t="shared" si="0"/>
        <v>2</v>
      </c>
      <c r="N12" s="336">
        <f t="shared" si="1"/>
        <v>0</v>
      </c>
    </row>
    <row r="13" spans="1:14" x14ac:dyDescent="0.25">
      <c r="A13" s="334">
        <v>202000030</v>
      </c>
      <c r="B13" s="336" t="s">
        <v>150</v>
      </c>
      <c r="C13" s="336">
        <v>5</v>
      </c>
      <c r="D13" s="337" t="s">
        <v>165</v>
      </c>
      <c r="E13" s="334" t="str">
        <f>IF(ISNA(MATCH($A13,'Curriculum 2022-2023'!$A$7:$A$40,0)),"",1)</f>
        <v/>
      </c>
      <c r="F13" s="334" t="str">
        <f>IF(ISNA(MATCH($A13,'Curriculum 2022-2023'!$F$7:$F$40,0)),"",1)</f>
        <v/>
      </c>
      <c r="G13" s="334" t="str">
        <f>IF(ISNA(MATCH(A13,'Curriculum 2022-2023'!$K$7:$K$40,0)),"",1)</f>
        <v/>
      </c>
      <c r="H13" s="334" t="str">
        <f>IF(ISNA(MATCH($A13,'Curriculum 2022-2023'!$A$45:$A$80,0)),"",1)</f>
        <v/>
      </c>
      <c r="I13" s="334" t="str">
        <f>IF(ISNA(MATCH($A13,'Curriculum 2022-2023'!$F$45:$F$80,0)),"",1)</f>
        <v/>
      </c>
      <c r="J13" s="334" t="str">
        <f>IF(ISNA(MATCH($A13,'Curriculum 2022-2023'!$K$45:$K$80,0)),"",1)</f>
        <v/>
      </c>
      <c r="K13" s="334">
        <f>IF(ISNA(MATCH($A13,'Curriculum 2022-2023'!$A$85:$A$115,0)),"",1)</f>
        <v>1</v>
      </c>
      <c r="L13" s="334" t="str">
        <f>IF(ISNA(MATCH($A13,'Curriculum 2022-2023'!$F$85:$F$94,0)),"",1)</f>
        <v/>
      </c>
      <c r="M13" s="336">
        <f t="shared" si="0"/>
        <v>1</v>
      </c>
      <c r="N13" s="336">
        <f t="shared" si="1"/>
        <v>0</v>
      </c>
    </row>
    <row r="14" spans="1:14" x14ac:dyDescent="0.25">
      <c r="A14" s="334">
        <v>201800102</v>
      </c>
      <c r="B14" s="336" t="s">
        <v>129</v>
      </c>
      <c r="C14" s="336">
        <v>5</v>
      </c>
      <c r="D14" s="338" t="s">
        <v>166</v>
      </c>
      <c r="E14" s="334" t="str">
        <f>IF(ISNA(MATCH($A14,'Curriculum 2022-2023'!$A$7:$A$40,0)),"",1)</f>
        <v/>
      </c>
      <c r="F14" s="334" t="str">
        <f>IF(ISNA(MATCH($A14,'Curriculum 2022-2023'!$F$7:$F$40,0)),"",1)</f>
        <v/>
      </c>
      <c r="G14" s="334" t="str">
        <f>IF(ISNA(MATCH(A14,'Curriculum 2022-2023'!$K$7:$K$40,0)),"",1)</f>
        <v/>
      </c>
      <c r="H14" s="334" t="str">
        <f>IF(ISNA(MATCH($A14,'Curriculum 2022-2023'!$A$45:$A$80,0)),"",1)</f>
        <v/>
      </c>
      <c r="I14" s="334" t="str">
        <f>IF(ISNA(MATCH($A14,'Curriculum 2022-2023'!$F$45:$F$80,0)),"",1)</f>
        <v/>
      </c>
      <c r="J14" s="334" t="str">
        <f>IF(ISNA(MATCH($A14,'Curriculum 2022-2023'!$K$45:$K$80,0)),"",1)</f>
        <v/>
      </c>
      <c r="K14" s="334" t="str">
        <f>IF(ISNA(MATCH($A14,'Curriculum 2022-2023'!$A$85:$A$115,0)),"",1)</f>
        <v/>
      </c>
      <c r="L14" s="334">
        <f>IF(ISNA(MATCH($A14,'Curriculum 2022-2023'!$F$85:$F$94,0)),"",1)</f>
        <v>1</v>
      </c>
      <c r="M14" s="336">
        <f t="shared" si="0"/>
        <v>1</v>
      </c>
      <c r="N14" s="336">
        <f t="shared" si="1"/>
        <v>0</v>
      </c>
    </row>
    <row r="15" spans="1:14" x14ac:dyDescent="0.25">
      <c r="A15" s="334">
        <v>202001436</v>
      </c>
      <c r="B15" s="336" t="s">
        <v>112</v>
      </c>
      <c r="C15" s="336">
        <v>5</v>
      </c>
      <c r="D15" s="338" t="s">
        <v>168</v>
      </c>
      <c r="E15" s="334" t="str">
        <f>IF(ISNA(MATCH($A15,'Curriculum 2022-2023'!$A$7:$A$40,0)),"",1)</f>
        <v/>
      </c>
      <c r="F15" s="334" t="str">
        <f>IF(ISNA(MATCH($A15,'Curriculum 2022-2023'!$F$7:$F$40,0)),"",1)</f>
        <v/>
      </c>
      <c r="G15" s="334">
        <f>IF(ISNA(MATCH(A15,'Curriculum 2022-2023'!$K$7:$K$40,0)),"",1)</f>
        <v>1</v>
      </c>
      <c r="H15" s="334" t="str">
        <f>IF(ISNA(MATCH($A15,'Curriculum 2022-2023'!$A$45:$A$80,0)),"",1)</f>
        <v/>
      </c>
      <c r="I15" s="334" t="str">
        <f>IF(ISNA(MATCH($A15,'Curriculum 2022-2023'!$F$45:$F$80,0)),"",1)</f>
        <v/>
      </c>
      <c r="J15" s="334">
        <f>IF(ISNA(MATCH($A15,'Curriculum 2022-2023'!$K$45:$K$80,0)),"",1)</f>
        <v>1</v>
      </c>
      <c r="K15" s="334" t="str">
        <f>IF(ISNA(MATCH($A15,'Curriculum 2022-2023'!$A$85:$A$115,0)),"",1)</f>
        <v/>
      </c>
      <c r="L15" s="334">
        <f>IF(ISNA(MATCH($A15,'Curriculum 2022-2023'!$F$85:$F$94,0)),"",1)</f>
        <v>1</v>
      </c>
      <c r="M15" s="336">
        <f t="shared" si="0"/>
        <v>3</v>
      </c>
      <c r="N15" s="336">
        <f t="shared" si="1"/>
        <v>0</v>
      </c>
    </row>
    <row r="16" spans="1:14" x14ac:dyDescent="0.25">
      <c r="A16" s="335">
        <v>201800156</v>
      </c>
      <c r="B16" s="336" t="s">
        <v>80</v>
      </c>
      <c r="C16" s="336">
        <v>5</v>
      </c>
      <c r="D16" s="337" t="s">
        <v>168</v>
      </c>
      <c r="E16" s="334" t="str">
        <f>IF(ISNA(MATCH($A16,'Curriculum 2022-2023'!$A$7:$A$40,0)),"",1)</f>
        <v/>
      </c>
      <c r="F16" s="334">
        <f>IF(ISNA(MATCH($A16,'Curriculum 2022-2023'!$F$7:$F$40,0)),"",1)</f>
        <v>1</v>
      </c>
      <c r="G16" s="334" t="str">
        <f>IF(ISNA(MATCH(A16,'Curriculum 2022-2023'!$K$7:$K$40,0)),"",1)</f>
        <v/>
      </c>
      <c r="H16" s="334" t="str">
        <f>IF(ISNA(MATCH($A16,'Curriculum 2022-2023'!$A$45:$A$80,0)),"",1)</f>
        <v/>
      </c>
      <c r="I16" s="334" t="str">
        <f>IF(ISNA(MATCH($A16,'Curriculum 2022-2023'!$F$45:$F$80,0)),"",1)</f>
        <v/>
      </c>
      <c r="J16" s="334">
        <f>IF(ISNA(MATCH($A16,'Curriculum 2022-2023'!$K$45:$K$80,0)),"",1)</f>
        <v>1</v>
      </c>
      <c r="K16" s="334" t="str">
        <f>IF(ISNA(MATCH($A16,'Curriculum 2022-2023'!$A$85:$A$115,0)),"",1)</f>
        <v/>
      </c>
      <c r="L16" s="334" t="str">
        <f>IF(ISNA(MATCH($A16,'Curriculum 2022-2023'!$F$85:$F$94,0)),"",1)</f>
        <v/>
      </c>
      <c r="M16" s="336">
        <f t="shared" si="0"/>
        <v>2</v>
      </c>
      <c r="N16" s="336">
        <f t="shared" si="1"/>
        <v>0</v>
      </c>
    </row>
    <row r="17" spans="1:14" x14ac:dyDescent="0.25">
      <c r="A17" s="335">
        <v>201200133</v>
      </c>
      <c r="B17" s="336" t="s">
        <v>72</v>
      </c>
      <c r="C17" s="336">
        <v>5</v>
      </c>
      <c r="D17" s="337" t="s">
        <v>169</v>
      </c>
      <c r="E17" s="334" t="str">
        <f>IF(ISNA(MATCH($A17,'Curriculum 2022-2023'!$A$7:$A$40,0)),"",1)</f>
        <v/>
      </c>
      <c r="F17" s="334">
        <f>IF(ISNA(MATCH($A17,'Curriculum 2022-2023'!$F$7:$F$40,0)),"",1)</f>
        <v>1</v>
      </c>
      <c r="G17" s="334" t="str">
        <f>IF(ISNA(MATCH(A17,'Curriculum 2022-2023'!$K$7:$K$40,0)),"",1)</f>
        <v/>
      </c>
      <c r="H17" s="334" t="str">
        <f>IF(ISNA(MATCH($A17,'Curriculum 2022-2023'!$A$45:$A$80,0)),"",1)</f>
        <v/>
      </c>
      <c r="I17" s="334" t="str">
        <f>IF(ISNA(MATCH($A17,'Curriculum 2022-2023'!$F$45:$F$80,0)),"",1)</f>
        <v/>
      </c>
      <c r="J17" s="334">
        <f>IF(ISNA(MATCH($A17,'Curriculum 2022-2023'!$K$45:$K$80,0)),"",1)</f>
        <v>1</v>
      </c>
      <c r="K17" s="334">
        <f>IF(ISNA(MATCH($A17,'Curriculum 2022-2023'!$A$85:$A$115,0)),"",1)</f>
        <v>1</v>
      </c>
      <c r="L17" s="334" t="str">
        <f>IF(ISNA(MATCH($A17,'Curriculum 2022-2023'!$F$85:$F$94,0)),"",1)</f>
        <v/>
      </c>
      <c r="M17" s="336">
        <f t="shared" si="0"/>
        <v>3</v>
      </c>
      <c r="N17" s="336">
        <f t="shared" si="1"/>
        <v>0</v>
      </c>
    </row>
    <row r="18" spans="1:14" x14ac:dyDescent="0.25">
      <c r="A18" s="334">
        <v>191154740</v>
      </c>
      <c r="B18" s="336" t="s">
        <v>111</v>
      </c>
      <c r="C18" s="336">
        <v>5</v>
      </c>
      <c r="D18" s="337" t="s">
        <v>166</v>
      </c>
      <c r="E18" s="334" t="str">
        <f>IF(ISNA(MATCH($A18,'Curriculum 2022-2023'!$A$7:$A$40,0)),"",1)</f>
        <v/>
      </c>
      <c r="F18" s="334" t="str">
        <f>IF(ISNA(MATCH($A18,'Curriculum 2022-2023'!$F$7:$F$40,0)),"",1)</f>
        <v/>
      </c>
      <c r="G18" s="334" t="str">
        <f>IF(ISNA(MATCH(A18,'Curriculum 2022-2023'!$K$7:$K$40,0)),"",1)</f>
        <v/>
      </c>
      <c r="H18" s="334" t="str">
        <f>IF(ISNA(MATCH($A18,'Curriculum 2022-2023'!$A$45:$A$80,0)),"",1)</f>
        <v/>
      </c>
      <c r="I18" s="334" t="str">
        <f>IF(ISNA(MATCH($A18,'Curriculum 2022-2023'!$F$45:$F$80,0)),"",1)</f>
        <v/>
      </c>
      <c r="J18" s="334">
        <f>IF(ISNA(MATCH($A18,'Curriculum 2022-2023'!$K$45:$K$80,0)),"",1)</f>
        <v>1</v>
      </c>
      <c r="K18" s="334" t="str">
        <f>IF(ISNA(MATCH($A18,'Curriculum 2022-2023'!$A$85:$A$115,0)),"",1)</f>
        <v/>
      </c>
      <c r="L18" s="334" t="str">
        <f>IF(ISNA(MATCH($A18,'Curriculum 2022-2023'!$F$85:$F$94,0)),"",1)</f>
        <v/>
      </c>
      <c r="M18" s="336">
        <f t="shared" si="0"/>
        <v>1</v>
      </c>
      <c r="N18" s="336">
        <f t="shared" si="1"/>
        <v>0</v>
      </c>
    </row>
    <row r="19" spans="1:14" x14ac:dyDescent="0.25">
      <c r="A19" s="334">
        <v>191124310</v>
      </c>
      <c r="B19" s="336" t="s">
        <v>130</v>
      </c>
      <c r="C19" s="336">
        <v>5</v>
      </c>
      <c r="D19" s="338" t="s">
        <v>168</v>
      </c>
      <c r="E19" s="334" t="str">
        <f>IF(ISNA(MATCH($A19,'Curriculum 2022-2023'!$A$7:$A$40,0)),"",1)</f>
        <v/>
      </c>
      <c r="F19" s="334" t="str">
        <f>IF(ISNA(MATCH($A19,'Curriculum 2022-2023'!$F$7:$F$40,0)),"",1)</f>
        <v/>
      </c>
      <c r="G19" s="334" t="str">
        <f>IF(ISNA(MATCH(A19,'Curriculum 2022-2023'!$K$7:$K$40,0)),"",1)</f>
        <v/>
      </c>
      <c r="H19" s="334" t="str">
        <f>IF(ISNA(MATCH($A19,'Curriculum 2022-2023'!$A$45:$A$80,0)),"",1)</f>
        <v/>
      </c>
      <c r="I19" s="334" t="str">
        <f>IF(ISNA(MATCH($A19,'Curriculum 2022-2023'!$F$45:$F$80,0)),"",1)</f>
        <v/>
      </c>
      <c r="J19" s="334" t="str">
        <f>IF(ISNA(MATCH($A19,'Curriculum 2022-2023'!$K$45:$K$80,0)),"",1)</f>
        <v/>
      </c>
      <c r="K19" s="334" t="str">
        <f>IF(ISNA(MATCH($A19,'Curriculum 2022-2023'!$A$85:$A$115,0)),"",1)</f>
        <v/>
      </c>
      <c r="L19" s="334">
        <f>IF(ISNA(MATCH($A19,'Curriculum 2022-2023'!$F$85:$F$94,0)),"",1)</f>
        <v>1</v>
      </c>
      <c r="M19" s="336">
        <f t="shared" si="0"/>
        <v>1</v>
      </c>
      <c r="N19" s="336">
        <f t="shared" si="1"/>
        <v>0</v>
      </c>
    </row>
    <row r="20" spans="1:14" x14ac:dyDescent="0.25">
      <c r="A20" s="334">
        <v>201200145</v>
      </c>
      <c r="B20" s="336" t="s">
        <v>105</v>
      </c>
      <c r="C20" s="336">
        <v>5</v>
      </c>
      <c r="D20" s="338" t="s">
        <v>169</v>
      </c>
      <c r="E20" s="334" t="str">
        <f>IF(ISNA(MATCH($A20,'Curriculum 2022-2023'!$A$7:$A$40,0)),"",1)</f>
        <v/>
      </c>
      <c r="F20" s="334" t="str">
        <f>IF(ISNA(MATCH($A20,'Curriculum 2022-2023'!$F$7:$F$40,0)),"",1)</f>
        <v/>
      </c>
      <c r="G20" s="334" t="str">
        <f>IF(ISNA(MATCH(A20,'Curriculum 2022-2023'!$K$7:$K$40,0)),"",1)</f>
        <v/>
      </c>
      <c r="H20" s="334" t="str">
        <f>IF(ISNA(MATCH($A20,'Curriculum 2022-2023'!$A$45:$A$80,0)),"",1)</f>
        <v/>
      </c>
      <c r="I20" s="334">
        <f>IF(ISNA(MATCH($A20,'Curriculum 2022-2023'!$F$45:$F$80,0)),"",1)</f>
        <v>1</v>
      </c>
      <c r="J20" s="334" t="str">
        <f>IF(ISNA(MATCH($A20,'Curriculum 2022-2023'!$K$45:$K$80,0)),"",1)</f>
        <v/>
      </c>
      <c r="K20" s="334" t="str">
        <f>IF(ISNA(MATCH($A20,'Curriculum 2022-2023'!$A$85:$A$115,0)),"",1)</f>
        <v/>
      </c>
      <c r="L20" s="334" t="str">
        <f>IF(ISNA(MATCH($A20,'Curriculum 2022-2023'!$F$85:$F$94,0)),"",1)</f>
        <v/>
      </c>
      <c r="M20" s="336">
        <f t="shared" si="0"/>
        <v>1</v>
      </c>
      <c r="N20" s="336">
        <f t="shared" si="1"/>
        <v>0</v>
      </c>
    </row>
    <row r="21" spans="1:14" x14ac:dyDescent="0.25">
      <c r="A21" s="334">
        <v>191121710</v>
      </c>
      <c r="B21" s="336" t="s">
        <v>36</v>
      </c>
      <c r="C21" s="336">
        <v>5</v>
      </c>
      <c r="D21" s="337" t="s">
        <v>170</v>
      </c>
      <c r="E21" s="334">
        <f>IF(ISNA(MATCH($A21,'Curriculum 2022-2023'!$A$7:$A$40,0)),"",1)</f>
        <v>1</v>
      </c>
      <c r="F21" s="334">
        <f>IF(ISNA(MATCH($A21,'Curriculum 2022-2023'!$F$7:$F$40,0)),"",1)</f>
        <v>1</v>
      </c>
      <c r="G21" s="334">
        <f>IF(ISNA(MATCH(A21,'Curriculum 2022-2023'!$K$7:$K$40,0)),"",1)</f>
        <v>1</v>
      </c>
      <c r="H21" s="334">
        <f>IF(ISNA(MATCH($A21,'Curriculum 2022-2023'!$A$45:$A$80,0)),"",1)</f>
        <v>1</v>
      </c>
      <c r="I21" s="334" t="str">
        <f>IF(ISNA(MATCH($A21,'Curriculum 2022-2023'!$F$45:$F$80,0)),"",1)</f>
        <v/>
      </c>
      <c r="J21" s="334" t="str">
        <f>IF(ISNA(MATCH($A21,'Curriculum 2022-2023'!$K$45:$K$80,0)),"",1)</f>
        <v/>
      </c>
      <c r="K21" s="334" t="str">
        <f>IF(ISNA(MATCH($A21,'Curriculum 2022-2023'!$A$85:$A$115,0)),"",1)</f>
        <v/>
      </c>
      <c r="L21" s="334" t="str">
        <f>IF(ISNA(MATCH($A21,'Curriculum 2022-2023'!$F$85:$F$94,0)),"",1)</f>
        <v/>
      </c>
      <c r="M21" s="336">
        <f t="shared" si="0"/>
        <v>4</v>
      </c>
      <c r="N21" s="336">
        <f t="shared" si="1"/>
        <v>0</v>
      </c>
    </row>
    <row r="22" spans="1:14" x14ac:dyDescent="0.25">
      <c r="A22" s="335">
        <v>191121700</v>
      </c>
      <c r="B22" s="336" t="s">
        <v>30</v>
      </c>
      <c r="C22" s="336">
        <v>5</v>
      </c>
      <c r="D22" s="337" t="s">
        <v>169</v>
      </c>
      <c r="E22" s="334">
        <f>IF(ISNA(MATCH($A22,'Curriculum 2022-2023'!$A$7:$A$40,0)),"",1)</f>
        <v>1</v>
      </c>
      <c r="F22" s="334">
        <f>IF(ISNA(MATCH($A22,'Curriculum 2022-2023'!$F$7:$F$40,0)),"",1)</f>
        <v>1</v>
      </c>
      <c r="G22" s="334">
        <f>IF(ISNA(MATCH(A22,'Curriculum 2022-2023'!$K$7:$K$40,0)),"",1)</f>
        <v>1</v>
      </c>
      <c r="H22" s="334">
        <f>IF(ISNA(MATCH($A22,'Curriculum 2022-2023'!$A$45:$A$80,0)),"",1)</f>
        <v>1</v>
      </c>
      <c r="I22" s="334" t="str">
        <f>IF(ISNA(MATCH($A22,'Curriculum 2022-2023'!$F$45:$F$80,0)),"",1)</f>
        <v/>
      </c>
      <c r="J22" s="334" t="str">
        <f>IF(ISNA(MATCH($A22,'Curriculum 2022-2023'!$K$45:$K$80,0)),"",1)</f>
        <v/>
      </c>
      <c r="K22" s="334" t="str">
        <f>IF(ISNA(MATCH($A22,'Curriculum 2022-2023'!$A$85:$A$115,0)),"",1)</f>
        <v/>
      </c>
      <c r="L22" s="334" t="str">
        <f>IF(ISNA(MATCH($A22,'Curriculum 2022-2023'!$F$85:$F$94,0)),"",1)</f>
        <v/>
      </c>
      <c r="M22" s="336">
        <f t="shared" si="0"/>
        <v>4</v>
      </c>
      <c r="N22" s="336">
        <f t="shared" si="1"/>
        <v>0</v>
      </c>
    </row>
    <row r="23" spans="1:14" x14ac:dyDescent="0.25">
      <c r="A23" s="334">
        <v>191154731</v>
      </c>
      <c r="B23" s="336" t="s">
        <v>62</v>
      </c>
      <c r="C23" s="336">
        <v>5</v>
      </c>
      <c r="D23" s="337" t="s">
        <v>169</v>
      </c>
      <c r="E23" s="334">
        <f>IF(ISNA(MATCH($A23,'Curriculum 2022-2023'!$A$7:$A$40,0)),"",1)</f>
        <v>1</v>
      </c>
      <c r="F23" s="334" t="str">
        <f>IF(ISNA(MATCH($A23,'Curriculum 2022-2023'!$F$7:$F$40,0)),"",1)</f>
        <v/>
      </c>
      <c r="G23" s="334">
        <f>IF(ISNA(MATCH(A23,'Curriculum 2022-2023'!$K$7:$K$40,0)),"",1)</f>
        <v>1</v>
      </c>
      <c r="H23" s="334" t="str">
        <f>IF(ISNA(MATCH($A23,'Curriculum 2022-2023'!$A$45:$A$80,0)),"",1)</f>
        <v/>
      </c>
      <c r="I23" s="334" t="str">
        <f>IF(ISNA(MATCH($A23,'Curriculum 2022-2023'!$F$45:$F$80,0)),"",1)</f>
        <v/>
      </c>
      <c r="J23" s="334">
        <f>IF(ISNA(MATCH($A23,'Curriculum 2022-2023'!$K$45:$K$80,0)),"",1)</f>
        <v>1</v>
      </c>
      <c r="K23" s="334" t="str">
        <f>IF(ISNA(MATCH($A23,'Curriculum 2022-2023'!$A$85:$A$115,0)),"",1)</f>
        <v/>
      </c>
      <c r="L23" s="334" t="str">
        <f>IF(ISNA(MATCH($A23,'Curriculum 2022-2023'!$F$85:$F$94,0)),"",1)</f>
        <v/>
      </c>
      <c r="M23" s="336">
        <f t="shared" si="0"/>
        <v>3</v>
      </c>
      <c r="N23" s="336">
        <f t="shared" si="1"/>
        <v>0</v>
      </c>
    </row>
    <row r="24" spans="1:14" x14ac:dyDescent="0.25">
      <c r="A24" s="335">
        <v>202200127</v>
      </c>
      <c r="B24" s="336" t="s">
        <v>145</v>
      </c>
      <c r="C24" s="336">
        <v>5</v>
      </c>
      <c r="D24" s="337" t="s">
        <v>165</v>
      </c>
      <c r="E24" s="334">
        <f>IF(ISNA(MATCH($A24,'Curriculum 2022-2023'!$A$7:$A$40,0)),"",1)</f>
        <v>1</v>
      </c>
      <c r="F24" s="334">
        <f>IF(ISNA(MATCH($A24,'Curriculum 2022-2023'!$F$7:$F$40,0)),"",1)</f>
        <v>1</v>
      </c>
      <c r="G24" s="334" t="str">
        <f>IF(ISNA(MATCH(A24,'Curriculum 2022-2023'!$K$7:$K$40,0)),"",1)</f>
        <v/>
      </c>
      <c r="H24" s="334">
        <f>IF(ISNA(MATCH($A24,'Curriculum 2022-2023'!$A$45:$A$80,0)),"",1)</f>
        <v>1</v>
      </c>
      <c r="I24" s="334" t="str">
        <f>IF(ISNA(MATCH($A24,'Curriculum 2022-2023'!$F$45:$F$80,0)),"",1)</f>
        <v/>
      </c>
      <c r="J24" s="334" t="str">
        <f>IF(ISNA(MATCH($A24,'Curriculum 2022-2023'!$K$45:$K$80,0)),"",1)</f>
        <v/>
      </c>
      <c r="K24" s="334" t="str">
        <f>IF(ISNA(MATCH($A24,'Curriculum 2022-2023'!$A$85:$A$115,0)),"",1)</f>
        <v/>
      </c>
      <c r="L24" s="334" t="str">
        <f>IF(ISNA(MATCH($A24,'Curriculum 2022-2023'!$F$85:$F$94,0)),"",1)</f>
        <v/>
      </c>
      <c r="M24" s="336">
        <f t="shared" si="0"/>
        <v>3</v>
      </c>
      <c r="N24" s="336">
        <f t="shared" si="1"/>
        <v>0</v>
      </c>
    </row>
    <row r="25" spans="1:14" x14ac:dyDescent="0.25">
      <c r="A25" s="335">
        <v>201700173</v>
      </c>
      <c r="B25" s="336" t="s">
        <v>67</v>
      </c>
      <c r="C25" s="336">
        <v>5</v>
      </c>
      <c r="D25" s="337" t="s">
        <v>169</v>
      </c>
      <c r="E25" s="334">
        <f>IF(ISNA(MATCH($A25,'Curriculum 2022-2023'!$A$7:$A$40,0)),"",1)</f>
        <v>1</v>
      </c>
      <c r="F25" s="334" t="str">
        <f>IF(ISNA(MATCH($A25,'Curriculum 2022-2023'!$F$7:$F$40,0)),"",1)</f>
        <v/>
      </c>
      <c r="G25" s="334" t="str">
        <f>IF(ISNA(MATCH(A25,'Curriculum 2022-2023'!$K$7:$K$40,0)),"",1)</f>
        <v/>
      </c>
      <c r="H25" s="334" t="str">
        <f>IF(ISNA(MATCH($A25,'Curriculum 2022-2023'!$A$45:$A$80,0)),"",1)</f>
        <v/>
      </c>
      <c r="I25" s="334" t="str">
        <f>IF(ISNA(MATCH($A25,'Curriculum 2022-2023'!$F$45:$F$80,0)),"",1)</f>
        <v/>
      </c>
      <c r="J25" s="334" t="str">
        <f>IF(ISNA(MATCH($A25,'Curriculum 2022-2023'!$K$45:$K$80,0)),"",1)</f>
        <v/>
      </c>
      <c r="K25" s="334" t="str">
        <f>IF(ISNA(MATCH($A25,'Curriculum 2022-2023'!$A$85:$A$115,0)),"",1)</f>
        <v/>
      </c>
      <c r="L25" s="334" t="str">
        <f>IF(ISNA(MATCH($A25,'Curriculum 2022-2023'!$F$85:$F$94,0)),"",1)</f>
        <v/>
      </c>
      <c r="M25" s="336">
        <f t="shared" si="0"/>
        <v>1</v>
      </c>
      <c r="N25" s="336">
        <f t="shared" si="1"/>
        <v>0</v>
      </c>
    </row>
    <row r="26" spans="1:14" x14ac:dyDescent="0.25">
      <c r="A26" s="334">
        <v>202200104</v>
      </c>
      <c r="B26" s="336" t="s">
        <v>148</v>
      </c>
      <c r="C26" s="336">
        <v>5</v>
      </c>
      <c r="D26" s="337" t="s">
        <v>165</v>
      </c>
      <c r="E26" s="334" t="str">
        <f>IF(ISNA(MATCH($A26,'Curriculum 2022-2023'!$A$7:$A$40,0)),"",1)</f>
        <v/>
      </c>
      <c r="F26" s="334" t="str">
        <f>IF(ISNA(MATCH($A26,'Curriculum 2022-2023'!$F$7:$F$40,0)),"",1)</f>
        <v/>
      </c>
      <c r="G26" s="334" t="str">
        <f>IF(ISNA(MATCH(A26,'Curriculum 2022-2023'!$K$7:$K$40,0)),"",1)</f>
        <v/>
      </c>
      <c r="H26" s="334">
        <f>IF(ISNA(MATCH($A26,'Curriculum 2022-2023'!$A$45:$A$80,0)),"",1)</f>
        <v>1</v>
      </c>
      <c r="I26" s="334">
        <f>IF(ISNA(MATCH($A26,'Curriculum 2022-2023'!$F$45:$F$80,0)),"",1)</f>
        <v>1</v>
      </c>
      <c r="J26" s="334">
        <f>IF(ISNA(MATCH($A26,'Curriculum 2022-2023'!$K$45:$K$80,0)),"",1)</f>
        <v>1</v>
      </c>
      <c r="K26" s="334">
        <f>IF(ISNA(MATCH($A26,'Curriculum 2022-2023'!$A$85:$A$115,0)),"",1)</f>
        <v>1</v>
      </c>
      <c r="L26" s="334" t="str">
        <f>IF(ISNA(MATCH($A26,'Curriculum 2022-2023'!$F$85:$F$94,0)),"",1)</f>
        <v/>
      </c>
      <c r="M26" s="336">
        <f t="shared" si="0"/>
        <v>4</v>
      </c>
      <c r="N26" s="336">
        <f t="shared" si="1"/>
        <v>0</v>
      </c>
    </row>
    <row r="27" spans="1:14" x14ac:dyDescent="0.25">
      <c r="A27" s="335">
        <v>201400244</v>
      </c>
      <c r="B27" s="336" t="s">
        <v>81</v>
      </c>
      <c r="C27" s="336">
        <v>5</v>
      </c>
      <c r="D27" s="337" t="s">
        <v>165</v>
      </c>
      <c r="E27" s="334" t="str">
        <f>IF(ISNA(MATCH($A27,'Curriculum 2022-2023'!$A$7:$A$40,0)),"",1)</f>
        <v/>
      </c>
      <c r="F27" s="334">
        <f>IF(ISNA(MATCH($A27,'Curriculum 2022-2023'!$F$7:$F$40,0)),"",1)</f>
        <v>1</v>
      </c>
      <c r="G27" s="334" t="str">
        <f>IF(ISNA(MATCH(A27,'Curriculum 2022-2023'!$K$7:$K$40,0)),"",1)</f>
        <v/>
      </c>
      <c r="H27" s="334" t="str">
        <f>IF(ISNA(MATCH($A27,'Curriculum 2022-2023'!$A$45:$A$80,0)),"",1)</f>
        <v/>
      </c>
      <c r="I27" s="334" t="str">
        <f>IF(ISNA(MATCH($A27,'Curriculum 2022-2023'!$F$45:$F$80,0)),"",1)</f>
        <v/>
      </c>
      <c r="J27" s="334" t="str">
        <f>IF(ISNA(MATCH($A27,'Curriculum 2022-2023'!$K$45:$K$80,0)),"",1)</f>
        <v/>
      </c>
      <c r="K27" s="334" t="str">
        <f>IF(ISNA(MATCH($A27,'Curriculum 2022-2023'!$A$85:$A$115,0)),"",1)</f>
        <v/>
      </c>
      <c r="L27" s="334" t="str">
        <f>IF(ISNA(MATCH($A27,'Curriculum 2022-2023'!$F$85:$F$94,0)),"",1)</f>
        <v/>
      </c>
      <c r="M27" s="336">
        <f t="shared" si="0"/>
        <v>1</v>
      </c>
      <c r="N27" s="336">
        <f t="shared" si="1"/>
        <v>0</v>
      </c>
    </row>
    <row r="28" spans="1:14" x14ac:dyDescent="0.25">
      <c r="A28" s="335">
        <v>202100128</v>
      </c>
      <c r="B28" s="336" t="s">
        <v>82</v>
      </c>
      <c r="C28" s="336">
        <v>5</v>
      </c>
      <c r="D28" s="337" t="s">
        <v>168</v>
      </c>
      <c r="E28" s="334" t="str">
        <f>IF(ISNA(MATCH($A28,'Curriculum 2022-2023'!$A$7:$A$40,0)),"",1)</f>
        <v/>
      </c>
      <c r="F28" s="334">
        <f>IF(ISNA(MATCH($A28,'Curriculum 2022-2023'!$F$7:$F$40,0)),"",1)</f>
        <v>1</v>
      </c>
      <c r="G28" s="334" t="str">
        <f>IF(ISNA(MATCH(A28,'Curriculum 2022-2023'!$K$7:$K$40,0)),"",1)</f>
        <v/>
      </c>
      <c r="H28" s="334" t="str">
        <f>IF(ISNA(MATCH($A28,'Curriculum 2022-2023'!$A$45:$A$80,0)),"",1)</f>
        <v/>
      </c>
      <c r="I28" s="334" t="str">
        <f>IF(ISNA(MATCH($A28,'Curriculum 2022-2023'!$F$45:$F$80,0)),"",1)</f>
        <v/>
      </c>
      <c r="J28" s="334" t="str">
        <f>IF(ISNA(MATCH($A28,'Curriculum 2022-2023'!$K$45:$K$80,0)),"",1)</f>
        <v/>
      </c>
      <c r="K28" s="334" t="str">
        <f>IF(ISNA(MATCH($A28,'Curriculum 2022-2023'!$A$85:$A$115,0)),"",1)</f>
        <v/>
      </c>
      <c r="L28" s="334" t="str">
        <f>IF(ISNA(MATCH($A28,'Curriculum 2022-2023'!$F$85:$F$94,0)),"",1)</f>
        <v/>
      </c>
      <c r="M28" s="336">
        <f t="shared" si="0"/>
        <v>1</v>
      </c>
      <c r="N28" s="336">
        <f t="shared" si="1"/>
        <v>0</v>
      </c>
    </row>
    <row r="29" spans="1:14" x14ac:dyDescent="0.25">
      <c r="A29" s="334">
        <v>201500235</v>
      </c>
      <c r="B29" s="336" t="s">
        <v>63</v>
      </c>
      <c r="C29" s="336">
        <v>5</v>
      </c>
      <c r="D29" s="337" t="s">
        <v>168</v>
      </c>
      <c r="E29" s="334">
        <f>IF(ISNA(MATCH($A29,'Curriculum 2022-2023'!$A$7:$A$40,0)),"",1)</f>
        <v>1</v>
      </c>
      <c r="F29" s="334" t="str">
        <f>IF(ISNA(MATCH($A29,'Curriculum 2022-2023'!$F$7:$F$40,0)),"",1)</f>
        <v/>
      </c>
      <c r="G29" s="334">
        <f>IF(ISNA(MATCH(A29,'Curriculum 2022-2023'!$K$7:$K$40,0)),"",1)</f>
        <v>1</v>
      </c>
      <c r="H29" s="334" t="str">
        <f>IF(ISNA(MATCH($A29,'Curriculum 2022-2023'!$A$45:$A$80,0)),"",1)</f>
        <v/>
      </c>
      <c r="I29" s="334">
        <f>IF(ISNA(MATCH($A29,'Curriculum 2022-2023'!$F$45:$F$80,0)),"",1)</f>
        <v>1</v>
      </c>
      <c r="J29" s="334" t="str">
        <f>IF(ISNA(MATCH($A29,'Curriculum 2022-2023'!$K$45:$K$80,0)),"",1)</f>
        <v/>
      </c>
      <c r="K29" s="334" t="str">
        <f>IF(ISNA(MATCH($A29,'Curriculum 2022-2023'!$A$85:$A$115,0)),"",1)</f>
        <v/>
      </c>
      <c r="L29" s="334" t="str">
        <f>IF(ISNA(MATCH($A29,'Curriculum 2022-2023'!$F$85:$F$94,0)),"",1)</f>
        <v/>
      </c>
      <c r="M29" s="336">
        <f t="shared" si="0"/>
        <v>3</v>
      </c>
      <c r="N29" s="336">
        <f t="shared" si="1"/>
        <v>0</v>
      </c>
    </row>
    <row r="30" spans="1:14" x14ac:dyDescent="0.25">
      <c r="A30" s="335">
        <v>191124720</v>
      </c>
      <c r="B30" s="336" t="s">
        <v>74</v>
      </c>
      <c r="C30" s="336">
        <v>5</v>
      </c>
      <c r="D30" s="337" t="s">
        <v>168</v>
      </c>
      <c r="E30" s="334" t="str">
        <f>IF(ISNA(MATCH($A30,'Curriculum 2022-2023'!$A$7:$A$40,0)),"",1)</f>
        <v/>
      </c>
      <c r="F30" s="334">
        <f>IF(ISNA(MATCH($A30,'Curriculum 2022-2023'!$F$7:$F$40,0)),"",1)</f>
        <v>1</v>
      </c>
      <c r="G30" s="334" t="str">
        <f>IF(ISNA(MATCH(A30,'Curriculum 2022-2023'!$K$7:$K$40,0)),"",1)</f>
        <v/>
      </c>
      <c r="H30" s="334" t="str">
        <f>IF(ISNA(MATCH($A30,'Curriculum 2022-2023'!$A$45:$A$80,0)),"",1)</f>
        <v/>
      </c>
      <c r="I30" s="334" t="str">
        <f>IF(ISNA(MATCH($A30,'Curriculum 2022-2023'!$F$45:$F$80,0)),"",1)</f>
        <v/>
      </c>
      <c r="J30" s="334" t="str">
        <f>IF(ISNA(MATCH($A30,'Curriculum 2022-2023'!$K$45:$K$80,0)),"",1)</f>
        <v/>
      </c>
      <c r="K30" s="334" t="str">
        <f>IF(ISNA(MATCH($A30,'Curriculum 2022-2023'!$A$85:$A$115,0)),"",1)</f>
        <v/>
      </c>
      <c r="L30" s="334" t="str">
        <f>IF(ISNA(MATCH($A30,'Curriculum 2022-2023'!$F$85:$F$94,0)),"",1)</f>
        <v/>
      </c>
      <c r="M30" s="336">
        <f t="shared" si="0"/>
        <v>1</v>
      </c>
      <c r="N30" s="336">
        <f t="shared" si="1"/>
        <v>0</v>
      </c>
    </row>
    <row r="31" spans="1:14" x14ac:dyDescent="0.25">
      <c r="A31" s="335">
        <v>191131360</v>
      </c>
      <c r="B31" s="336" t="s">
        <v>212</v>
      </c>
      <c r="C31" s="336">
        <v>5</v>
      </c>
      <c r="D31" s="337" t="s">
        <v>168</v>
      </c>
      <c r="E31" s="334" t="str">
        <f>IF(ISNA(MATCH($A31,'Curriculum 2022-2023'!$A$7:$A$40,0)),"",1)</f>
        <v/>
      </c>
      <c r="F31" s="334" t="str">
        <f>IF(ISNA(MATCH($A31,'Curriculum 2022-2023'!$F$7:$F$40,0)),"",1)</f>
        <v/>
      </c>
      <c r="G31" s="334" t="str">
        <f>IF(ISNA(MATCH(A31,'Curriculum 2022-2023'!$K$7:$K$40,0)),"",1)</f>
        <v/>
      </c>
      <c r="H31" s="334" t="str">
        <f>IF(ISNA(MATCH($A31,'Curriculum 2022-2023'!$A$45:$A$80,0)),"",1)</f>
        <v/>
      </c>
      <c r="I31" s="334" t="str">
        <f>IF(ISNA(MATCH($A31,'Curriculum 2022-2023'!$F$45:$F$80,0)),"",1)</f>
        <v/>
      </c>
      <c r="J31" s="334" t="str">
        <f>IF(ISNA(MATCH($A31,'Curriculum 2022-2023'!$K$45:$K$80,0)),"",1)</f>
        <v/>
      </c>
      <c r="K31" s="334" t="str">
        <f>IF(ISNA(MATCH($A31,'Curriculum 2022-2023'!$A$85:$A$115,0)),"",1)</f>
        <v/>
      </c>
      <c r="L31" s="334" t="str">
        <f>IF(ISNA(MATCH($A31,'Curriculum 2022-2023'!$F$85:$F$94,0)),"",1)</f>
        <v/>
      </c>
      <c r="M31" s="336">
        <f t="shared" si="0"/>
        <v>0</v>
      </c>
      <c r="N31" s="336">
        <f t="shared" si="1"/>
        <v>0</v>
      </c>
    </row>
    <row r="32" spans="1:14" x14ac:dyDescent="0.25">
      <c r="A32" s="335">
        <v>191121720</v>
      </c>
      <c r="B32" s="336" t="s">
        <v>73</v>
      </c>
      <c r="C32" s="336">
        <v>5</v>
      </c>
      <c r="D32" s="337" t="s">
        <v>170</v>
      </c>
      <c r="E32" s="334" t="str">
        <f>IF(ISNA(MATCH($A32,'Curriculum 2022-2023'!$A$7:$A$40,0)),"",1)</f>
        <v/>
      </c>
      <c r="F32" s="334">
        <f>IF(ISNA(MATCH($A32,'Curriculum 2022-2023'!$F$7:$F$40,0)),"",1)</f>
        <v>1</v>
      </c>
      <c r="G32" s="334" t="str">
        <f>IF(ISNA(MATCH(A32,'Curriculum 2022-2023'!$K$7:$K$40,0)),"",1)</f>
        <v/>
      </c>
      <c r="H32" s="334">
        <f>IF(ISNA(MATCH($A32,'Curriculum 2022-2023'!$A$45:$A$80,0)),"",1)</f>
        <v>1</v>
      </c>
      <c r="I32" s="334">
        <f>IF(ISNA(MATCH($A32,'Curriculum 2022-2023'!$F$45:$F$80,0)),"",1)</f>
        <v>1</v>
      </c>
      <c r="J32" s="334">
        <f>IF(ISNA(MATCH($A32,'Curriculum 2022-2023'!$K$45:$K$80,0)),"",1)</f>
        <v>1</v>
      </c>
      <c r="K32" s="334" t="str">
        <f>IF(ISNA(MATCH($A32,'Curriculum 2022-2023'!$A$85:$A$115,0)),"",1)</f>
        <v/>
      </c>
      <c r="L32" s="334" t="str">
        <f>IF(ISNA(MATCH($A32,'Curriculum 2022-2023'!$F$85:$F$94,0)),"",1)</f>
        <v/>
      </c>
      <c r="M32" s="336">
        <f t="shared" si="0"/>
        <v>4</v>
      </c>
      <c r="N32" s="336">
        <f t="shared" si="1"/>
        <v>0</v>
      </c>
    </row>
    <row r="33" spans="1:14" x14ac:dyDescent="0.25">
      <c r="A33" s="335">
        <v>202001409</v>
      </c>
      <c r="B33" s="336" t="s">
        <v>196</v>
      </c>
      <c r="C33" s="336">
        <v>5</v>
      </c>
      <c r="D33" s="337" t="s">
        <v>168</v>
      </c>
      <c r="E33" s="334" t="str">
        <f>IF(ISNA(MATCH($A33,'Curriculum 2022-2023'!$A$7:$A$40,0)),"",1)</f>
        <v/>
      </c>
      <c r="F33" s="334" t="str">
        <f>IF(ISNA(MATCH($A33,'Curriculum 2022-2023'!$F$7:$F$40,0)),"",1)</f>
        <v/>
      </c>
      <c r="G33" s="334" t="str">
        <f>IF(ISNA(MATCH(A33,'Curriculum 2022-2023'!$K$7:$K$40,0)),"",1)</f>
        <v/>
      </c>
      <c r="H33" s="334" t="str">
        <f>IF(ISNA(MATCH($A33,'Curriculum 2022-2023'!$A$45:$A$80,0)),"",1)</f>
        <v/>
      </c>
      <c r="I33" s="334" t="str">
        <f>IF(ISNA(MATCH($A33,'Curriculum 2022-2023'!$F$45:$F$80,0)),"",1)</f>
        <v/>
      </c>
      <c r="J33" s="334">
        <f>IF(ISNA(MATCH($A33,'Curriculum 2022-2023'!$K$45:$K$80,0)),"",1)</f>
        <v>1</v>
      </c>
      <c r="K33" s="334" t="str">
        <f>IF(ISNA(MATCH($A33,'Curriculum 2022-2023'!$A$85:$A$115,0)),"",1)</f>
        <v/>
      </c>
      <c r="L33" s="334" t="str">
        <f>IF(ISNA(MATCH($A33,'Curriculum 2022-2023'!$F$85:$F$94,0)),"",1)</f>
        <v/>
      </c>
      <c r="M33" s="336">
        <f t="shared" si="0"/>
        <v>1</v>
      </c>
      <c r="N33" s="336">
        <f t="shared" si="1"/>
        <v>0</v>
      </c>
    </row>
    <row r="34" spans="1:14" x14ac:dyDescent="0.25">
      <c r="A34" s="335">
        <v>201000159</v>
      </c>
      <c r="B34" s="336" t="s">
        <v>171</v>
      </c>
      <c r="C34" s="336">
        <v>5</v>
      </c>
      <c r="D34" s="337" t="s">
        <v>168</v>
      </c>
      <c r="E34" s="334" t="str">
        <f>IF(ISNA(MATCH($A34,'Curriculum 2022-2023'!$A$7:$A$40,0)),"",1)</f>
        <v/>
      </c>
      <c r="F34" s="334">
        <f>IF(ISNA(MATCH($A34,'Curriculum 2022-2023'!$F$7:$F$40,0)),"",1)</f>
        <v>1</v>
      </c>
      <c r="G34" s="334" t="str">
        <f>IF(ISNA(MATCH(A34,'Curriculum 2022-2023'!$K$7:$K$40,0)),"",1)</f>
        <v/>
      </c>
      <c r="H34" s="334" t="str">
        <f>IF(ISNA(MATCH($A34,'Curriculum 2022-2023'!$A$45:$A$80,0)),"",1)</f>
        <v/>
      </c>
      <c r="I34" s="334" t="str">
        <f>IF(ISNA(MATCH($A34,'Curriculum 2022-2023'!$F$45:$F$80,0)),"",1)</f>
        <v/>
      </c>
      <c r="J34" s="334" t="str">
        <f>IF(ISNA(MATCH($A34,'Curriculum 2022-2023'!$K$45:$K$80,0)),"",1)</f>
        <v/>
      </c>
      <c r="K34" s="334" t="str">
        <f>IF(ISNA(MATCH($A34,'Curriculum 2022-2023'!$A$85:$A$115,0)),"",1)</f>
        <v/>
      </c>
      <c r="L34" s="334" t="str">
        <f>IF(ISNA(MATCH($A34,'Curriculum 2022-2023'!$F$85:$F$94,0)),"",1)</f>
        <v/>
      </c>
      <c r="M34" s="336">
        <f t="shared" ref="M34:M65" si="2">SUM(E34:L34)</f>
        <v>1</v>
      </c>
      <c r="N34" s="336">
        <f t="shared" si="1"/>
        <v>0</v>
      </c>
    </row>
    <row r="35" spans="1:14" x14ac:dyDescent="0.25">
      <c r="A35" s="334">
        <v>201500344</v>
      </c>
      <c r="B35" s="336" t="s">
        <v>37</v>
      </c>
      <c r="C35" s="336">
        <v>5</v>
      </c>
      <c r="D35" s="338" t="s">
        <v>190</v>
      </c>
      <c r="E35" s="334" t="str">
        <f>IF(ISNA(MATCH($A35,'Curriculum 2022-2023'!$A$7:$A$40,0)),"",1)</f>
        <v/>
      </c>
      <c r="F35" s="334" t="str">
        <f>IF(ISNA(MATCH($A35,'Curriculum 2022-2023'!$F$7:$F$40,0)),"",1)</f>
        <v/>
      </c>
      <c r="G35" s="334" t="str">
        <f>IF(ISNA(MATCH(A35,'Curriculum 2022-2023'!$K$7:$K$40,0)),"",1)</f>
        <v/>
      </c>
      <c r="H35" s="334">
        <f>IF(ISNA(MATCH($A35,'Curriculum 2022-2023'!$A$45:$A$80,0)),"",1)</f>
        <v>1</v>
      </c>
      <c r="I35" s="334" t="str">
        <f>IF(ISNA(MATCH($A35,'Curriculum 2022-2023'!$F$45:$F$80,0)),"",1)</f>
        <v/>
      </c>
      <c r="J35" s="334" t="str">
        <f>IF(ISNA(MATCH($A35,'Curriculum 2022-2023'!$K$45:$K$80,0)),"",1)</f>
        <v/>
      </c>
      <c r="K35" s="334" t="str">
        <f>IF(ISNA(MATCH($A35,'Curriculum 2022-2023'!$A$85:$A$115,0)),"",1)</f>
        <v/>
      </c>
      <c r="L35" s="334" t="str">
        <f>IF(ISNA(MATCH($A35,'Curriculum 2022-2023'!$F$85:$F$94,0)),"",1)</f>
        <v/>
      </c>
      <c r="M35" s="336">
        <f t="shared" si="2"/>
        <v>1</v>
      </c>
      <c r="N35" s="336">
        <f t="shared" si="1"/>
        <v>0</v>
      </c>
    </row>
    <row r="36" spans="1:14" x14ac:dyDescent="0.25">
      <c r="A36" s="335">
        <v>201500009</v>
      </c>
      <c r="B36" s="336" t="s">
        <v>147</v>
      </c>
      <c r="C36" s="336">
        <v>5</v>
      </c>
      <c r="D36" s="337" t="s">
        <v>165</v>
      </c>
      <c r="E36" s="334" t="str">
        <f>IF(ISNA(MATCH($A36,'Curriculum 2022-2023'!$A$7:$A$40,0)),"",1)</f>
        <v/>
      </c>
      <c r="F36" s="334">
        <f>IF(ISNA(MATCH($A36,'Curriculum 2022-2023'!$F$7:$F$40,0)),"",1)</f>
        <v>1</v>
      </c>
      <c r="G36" s="334" t="str">
        <f>IF(ISNA(MATCH(A36,'Curriculum 2022-2023'!$K$7:$K$40,0)),"",1)</f>
        <v/>
      </c>
      <c r="H36" s="334" t="str">
        <f>IF(ISNA(MATCH($A36,'Curriculum 2022-2023'!$A$45:$A$80,0)),"",1)</f>
        <v/>
      </c>
      <c r="I36" s="334" t="str">
        <f>IF(ISNA(MATCH($A36,'Curriculum 2022-2023'!$F$45:$F$80,0)),"",1)</f>
        <v/>
      </c>
      <c r="J36" s="334" t="str">
        <f>IF(ISNA(MATCH($A36,'Curriculum 2022-2023'!$K$45:$K$80,0)),"",1)</f>
        <v/>
      </c>
      <c r="K36" s="334" t="str">
        <f>IF(ISNA(MATCH($A36,'Curriculum 2022-2023'!$A$85:$A$115,0)),"",1)</f>
        <v/>
      </c>
      <c r="L36" s="334" t="str">
        <f>IF(ISNA(MATCH($A36,'Curriculum 2022-2023'!$F$85:$F$94,0)),"",1)</f>
        <v/>
      </c>
      <c r="M36" s="336">
        <f t="shared" si="2"/>
        <v>1</v>
      </c>
      <c r="N36" s="336">
        <f t="shared" si="1"/>
        <v>0</v>
      </c>
    </row>
    <row r="37" spans="1:14" x14ac:dyDescent="0.25">
      <c r="A37" s="335">
        <v>201600019</v>
      </c>
      <c r="B37" s="336" t="s">
        <v>92</v>
      </c>
      <c r="C37" s="336">
        <v>5</v>
      </c>
      <c r="D37" s="337" t="s">
        <v>166</v>
      </c>
      <c r="E37" s="334" t="str">
        <f>IF(ISNA(MATCH($A37,'Curriculum 2022-2023'!$A$7:$A$40,0)),"",1)</f>
        <v/>
      </c>
      <c r="F37" s="334" t="str">
        <f>IF(ISNA(MATCH($A37,'Curriculum 2022-2023'!$F$7:$F$40,0)),"",1)</f>
        <v/>
      </c>
      <c r="G37" s="334">
        <f>IF(ISNA(MATCH(A37,'Curriculum 2022-2023'!$K$7:$K$40,0)),"",1)</f>
        <v>1</v>
      </c>
      <c r="H37" s="334" t="str">
        <f>IF(ISNA(MATCH($A37,'Curriculum 2022-2023'!$A$45:$A$80,0)),"",1)</f>
        <v/>
      </c>
      <c r="I37" s="334" t="str">
        <f>IF(ISNA(MATCH($A37,'Curriculum 2022-2023'!$F$45:$F$80,0)),"",1)</f>
        <v/>
      </c>
      <c r="J37" s="334" t="str">
        <f>IF(ISNA(MATCH($A37,'Curriculum 2022-2023'!$K$45:$K$80,0)),"",1)</f>
        <v/>
      </c>
      <c r="K37" s="334" t="str">
        <f>IF(ISNA(MATCH($A37,'Curriculum 2022-2023'!$A$85:$A$115,0)),"",1)</f>
        <v/>
      </c>
      <c r="L37" s="334" t="str">
        <f>IF(ISNA(MATCH($A37,'Curriculum 2022-2023'!$F$85:$F$94,0)),"",1)</f>
        <v/>
      </c>
      <c r="M37" s="336">
        <f t="shared" si="2"/>
        <v>1</v>
      </c>
      <c r="N37" s="336">
        <f t="shared" si="1"/>
        <v>0</v>
      </c>
    </row>
    <row r="38" spans="1:14" x14ac:dyDescent="0.25">
      <c r="A38" s="334">
        <v>201700023</v>
      </c>
      <c r="B38" s="336" t="s">
        <v>96</v>
      </c>
      <c r="C38" s="336">
        <v>5</v>
      </c>
      <c r="D38" s="338" t="s">
        <v>165</v>
      </c>
      <c r="E38" s="334" t="str">
        <f>IF(ISNA(MATCH($A38,'Curriculum 2022-2023'!$A$7:$A$40,0)),"",1)</f>
        <v/>
      </c>
      <c r="F38" s="334" t="str">
        <f>IF(ISNA(MATCH($A38,'Curriculum 2022-2023'!$F$7:$F$40,0)),"",1)</f>
        <v/>
      </c>
      <c r="G38" s="334">
        <f>IF(ISNA(MATCH(A38,'Curriculum 2022-2023'!$K$7:$K$40,0)),"",1)</f>
        <v>1</v>
      </c>
      <c r="H38" s="334" t="str">
        <f>IF(ISNA(MATCH($A38,'Curriculum 2022-2023'!$A$45:$A$80,0)),"",1)</f>
        <v/>
      </c>
      <c r="I38" s="334" t="str">
        <f>IF(ISNA(MATCH($A38,'Curriculum 2022-2023'!$F$45:$F$80,0)),"",1)</f>
        <v/>
      </c>
      <c r="J38" s="334" t="str">
        <f>IF(ISNA(MATCH($A38,'Curriculum 2022-2023'!$K$45:$K$80,0)),"",1)</f>
        <v/>
      </c>
      <c r="K38" s="334" t="str">
        <f>IF(ISNA(MATCH($A38,'Curriculum 2022-2023'!$A$85:$A$115,0)),"",1)</f>
        <v/>
      </c>
      <c r="L38" s="334" t="str">
        <f>IF(ISNA(MATCH($A38,'Curriculum 2022-2023'!$F$85:$F$94,0)),"",1)</f>
        <v/>
      </c>
      <c r="M38" s="336">
        <f t="shared" si="2"/>
        <v>1</v>
      </c>
      <c r="N38" s="336">
        <f t="shared" si="1"/>
        <v>0</v>
      </c>
    </row>
    <row r="39" spans="1:14" x14ac:dyDescent="0.25">
      <c r="A39" s="334">
        <v>201600252</v>
      </c>
      <c r="B39" s="336" t="s">
        <v>97</v>
      </c>
      <c r="C39" s="336">
        <v>5</v>
      </c>
      <c r="D39" s="338" t="s">
        <v>168</v>
      </c>
      <c r="E39" s="334" t="str">
        <f>IF(ISNA(MATCH($A39,'Curriculum 2022-2023'!$A$7:$A$40,0)),"",1)</f>
        <v/>
      </c>
      <c r="F39" s="334" t="str">
        <f>IF(ISNA(MATCH($A39,'Curriculum 2022-2023'!$F$7:$F$40,0)),"",1)</f>
        <v/>
      </c>
      <c r="G39" s="334">
        <f>IF(ISNA(MATCH(A39,'Curriculum 2022-2023'!$K$7:$K$40,0)),"",1)</f>
        <v>1</v>
      </c>
      <c r="H39" s="334" t="str">
        <f>IF(ISNA(MATCH($A39,'Curriculum 2022-2023'!$A$45:$A$80,0)),"",1)</f>
        <v/>
      </c>
      <c r="I39" s="334" t="str">
        <f>IF(ISNA(MATCH($A39,'Curriculum 2022-2023'!$F$45:$F$80,0)),"",1)</f>
        <v/>
      </c>
      <c r="J39" s="334" t="str">
        <f>IF(ISNA(MATCH($A39,'Curriculum 2022-2023'!$K$45:$K$80,0)),"",1)</f>
        <v/>
      </c>
      <c r="K39" s="334" t="str">
        <f>IF(ISNA(MATCH($A39,'Curriculum 2022-2023'!$A$85:$A$115,0)),"",1)</f>
        <v/>
      </c>
      <c r="L39" s="334" t="str">
        <f>IF(ISNA(MATCH($A39,'Curriculum 2022-2023'!$F$85:$F$94,0)),"",1)</f>
        <v/>
      </c>
      <c r="M39" s="336">
        <f t="shared" si="2"/>
        <v>1</v>
      </c>
      <c r="N39" s="336">
        <f t="shared" si="1"/>
        <v>0</v>
      </c>
    </row>
    <row r="40" spans="1:14" x14ac:dyDescent="0.25">
      <c r="A40" s="334">
        <v>191157750</v>
      </c>
      <c r="B40" s="336" t="s">
        <v>31</v>
      </c>
      <c r="C40" s="336">
        <v>5</v>
      </c>
      <c r="D40" s="338" t="s">
        <v>166</v>
      </c>
      <c r="E40" s="334" t="str">
        <f>IF(ISNA(MATCH($A40,'Curriculum 2022-2023'!$A$7:$A$40,0)),"",1)</f>
        <v/>
      </c>
      <c r="F40" s="334" t="str">
        <f>IF(ISNA(MATCH($A40,'Curriculum 2022-2023'!$F$7:$F$40,0)),"",1)</f>
        <v/>
      </c>
      <c r="G40" s="334">
        <f>IF(ISNA(MATCH(A40,'Curriculum 2022-2023'!$K$7:$K$40,0)),"",1)</f>
        <v>1</v>
      </c>
      <c r="H40" s="334">
        <f>IF(ISNA(MATCH($A40,'Curriculum 2022-2023'!$A$45:$A$80,0)),"",1)</f>
        <v>1</v>
      </c>
      <c r="I40" s="334" t="str">
        <f>IF(ISNA(MATCH($A40,'Curriculum 2022-2023'!$F$45:$F$80,0)),"",1)</f>
        <v/>
      </c>
      <c r="J40" s="334" t="str">
        <f>IF(ISNA(MATCH($A40,'Curriculum 2022-2023'!$K$45:$K$80,0)),"",1)</f>
        <v/>
      </c>
      <c r="K40" s="334" t="str">
        <f>IF(ISNA(MATCH($A40,'Curriculum 2022-2023'!$A$85:$A$115,0)),"",1)</f>
        <v/>
      </c>
      <c r="L40" s="334" t="str">
        <f>IF(ISNA(MATCH($A40,'Curriculum 2022-2023'!$F$85:$F$94,0)),"",1)</f>
        <v/>
      </c>
      <c r="M40" s="336">
        <f t="shared" si="2"/>
        <v>2</v>
      </c>
      <c r="N40" s="336">
        <f t="shared" si="1"/>
        <v>0</v>
      </c>
    </row>
    <row r="41" spans="1:14" x14ac:dyDescent="0.25">
      <c r="A41" s="334">
        <v>201700294</v>
      </c>
      <c r="B41" s="336" t="s">
        <v>106</v>
      </c>
      <c r="C41" s="336">
        <v>5</v>
      </c>
      <c r="D41" s="338" t="s">
        <v>169</v>
      </c>
      <c r="E41" s="334" t="str">
        <f>IF(ISNA(MATCH($A41,'Curriculum 2022-2023'!$A$7:$A$40,0)),"",1)</f>
        <v/>
      </c>
      <c r="F41" s="334" t="str">
        <f>IF(ISNA(MATCH($A41,'Curriculum 2022-2023'!$F$7:$F$40,0)),"",1)</f>
        <v/>
      </c>
      <c r="G41" s="334" t="str">
        <f>IF(ISNA(MATCH(A41,'Curriculum 2022-2023'!$K$7:$K$40,0)),"",1)</f>
        <v/>
      </c>
      <c r="H41" s="334" t="str">
        <f>IF(ISNA(MATCH($A41,'Curriculum 2022-2023'!$A$45:$A$80,0)),"",1)</f>
        <v/>
      </c>
      <c r="I41" s="334">
        <f>IF(ISNA(MATCH($A41,'Curriculum 2022-2023'!$F$45:$F$80,0)),"",1)</f>
        <v>1</v>
      </c>
      <c r="J41" s="334" t="str">
        <f>IF(ISNA(MATCH($A41,'Curriculum 2022-2023'!$K$45:$K$80,0)),"",1)</f>
        <v/>
      </c>
      <c r="K41" s="334" t="str">
        <f>IF(ISNA(MATCH($A41,'Curriculum 2022-2023'!$A$85:$A$115,0)),"",1)</f>
        <v/>
      </c>
      <c r="L41" s="334" t="str">
        <f>IF(ISNA(MATCH($A41,'Curriculum 2022-2023'!$F$85:$F$94,0)),"",1)</f>
        <v/>
      </c>
      <c r="M41" s="336">
        <f t="shared" si="2"/>
        <v>1</v>
      </c>
      <c r="N41" s="336">
        <f t="shared" si="1"/>
        <v>0</v>
      </c>
    </row>
    <row r="42" spans="1:14" x14ac:dyDescent="0.25">
      <c r="A42" s="334">
        <v>201400046</v>
      </c>
      <c r="B42" s="336" t="s">
        <v>20</v>
      </c>
      <c r="C42" s="336">
        <v>5</v>
      </c>
      <c r="D42" s="337" t="s">
        <v>190</v>
      </c>
      <c r="E42" s="334" t="str">
        <f>IF(ISNA(MATCH($A42,'Curriculum 2022-2023'!$A$7:$A$40,0)),"",1)</f>
        <v/>
      </c>
      <c r="F42" s="334" t="str">
        <f>IF(ISNA(MATCH($A42,'Curriculum 2022-2023'!$F$7:$F$40,0)),"",1)</f>
        <v/>
      </c>
      <c r="G42" s="334" t="str">
        <f>IF(ISNA(MATCH(A42,'Curriculum 2022-2023'!$K$7:$K$40,0)),"",1)</f>
        <v/>
      </c>
      <c r="H42" s="334">
        <f>IF(ISNA(MATCH($A42,'Curriculum 2022-2023'!$A$45:$A$80,0)),"",1)</f>
        <v>1</v>
      </c>
      <c r="I42" s="334" t="str">
        <f>IF(ISNA(MATCH($A42,'Curriculum 2022-2023'!$F$45:$F$80,0)),"",1)</f>
        <v/>
      </c>
      <c r="J42" s="334" t="str">
        <f>IF(ISNA(MATCH($A42,'Curriculum 2022-2023'!$K$45:$K$80,0)),"",1)</f>
        <v/>
      </c>
      <c r="K42" s="334" t="str">
        <f>IF(ISNA(MATCH($A42,'Curriculum 2022-2023'!$A$85:$A$115,0)),"",1)</f>
        <v/>
      </c>
      <c r="L42" s="334" t="str">
        <f>IF(ISNA(MATCH($A42,'Curriculum 2022-2023'!$F$85:$F$94,0)),"",1)</f>
        <v/>
      </c>
      <c r="M42" s="336">
        <f t="shared" si="2"/>
        <v>1</v>
      </c>
      <c r="N42" s="336">
        <f t="shared" si="1"/>
        <v>0</v>
      </c>
    </row>
    <row r="43" spans="1:14" x14ac:dyDescent="0.25">
      <c r="A43" s="334">
        <v>202000245</v>
      </c>
      <c r="B43" s="336" t="s">
        <v>172</v>
      </c>
      <c r="C43" s="336">
        <v>5</v>
      </c>
      <c r="D43" s="337" t="s">
        <v>166</v>
      </c>
      <c r="E43" s="334">
        <f>IF(ISNA(MATCH($A43,'Curriculum 2022-2023'!$A$7:$A$40,0)),"",1)</f>
        <v>1</v>
      </c>
      <c r="F43" s="334" t="str">
        <f>IF(ISNA(MATCH($A43,'Curriculum 2022-2023'!$F$7:$F$40,0)),"",1)</f>
        <v/>
      </c>
      <c r="G43" s="334">
        <f>IF(ISNA(MATCH(A43,'Curriculum 2022-2023'!$K$7:$K$40,0)),"",1)</f>
        <v>1</v>
      </c>
      <c r="H43" s="334" t="str">
        <f>IF(ISNA(MATCH($A43,'Curriculum 2022-2023'!$A$45:$A$80,0)),"",1)</f>
        <v/>
      </c>
      <c r="I43" s="334" t="str">
        <f>IF(ISNA(MATCH($A43,'Curriculum 2022-2023'!$F$45:$F$80,0)),"",1)</f>
        <v/>
      </c>
      <c r="J43" s="334" t="str">
        <f>IF(ISNA(MATCH($A43,'Curriculum 2022-2023'!$K$45:$K$80,0)),"",1)</f>
        <v/>
      </c>
      <c r="K43" s="334" t="str">
        <f>IF(ISNA(MATCH($A43,'Curriculum 2022-2023'!$A$85:$A$115,0)),"",1)</f>
        <v/>
      </c>
      <c r="L43" s="334" t="str">
        <f>IF(ISNA(MATCH($A43,'Curriculum 2022-2023'!$F$85:$F$94,0)),"",1)</f>
        <v/>
      </c>
      <c r="M43" s="336">
        <f t="shared" si="2"/>
        <v>2</v>
      </c>
      <c r="N43" s="336">
        <f t="shared" si="1"/>
        <v>0</v>
      </c>
    </row>
    <row r="44" spans="1:14" x14ac:dyDescent="0.25">
      <c r="A44" s="335">
        <v>201300038</v>
      </c>
      <c r="B44" s="336" t="s">
        <v>188</v>
      </c>
      <c r="C44" s="336">
        <v>5</v>
      </c>
      <c r="D44" s="337" t="s">
        <v>165</v>
      </c>
      <c r="E44" s="334" t="str">
        <f>IF(ISNA(MATCH($A44,'Curriculum 2022-2023'!$A$7:$A$40,0)),"",1)</f>
        <v/>
      </c>
      <c r="F44" s="334" t="str">
        <f>IF(ISNA(MATCH($A44,'Curriculum 2022-2023'!$F$7:$F$40,0)),"",1)</f>
        <v/>
      </c>
      <c r="G44" s="334" t="str">
        <f>IF(ISNA(MATCH(A44,'Curriculum 2022-2023'!$K$7:$K$40,0)),"",1)</f>
        <v/>
      </c>
      <c r="H44" s="334" t="str">
        <f>IF(ISNA(MATCH($A44,'Curriculum 2022-2023'!$A$45:$A$80,0)),"",1)</f>
        <v/>
      </c>
      <c r="I44" s="334">
        <f>IF(ISNA(MATCH($A44,'Curriculum 2022-2023'!$F$45:$F$80,0)),"",1)</f>
        <v>1</v>
      </c>
      <c r="J44" s="334" t="str">
        <f>IF(ISNA(MATCH($A44,'Curriculum 2022-2023'!$K$45:$K$80,0)),"",1)</f>
        <v/>
      </c>
      <c r="K44" s="334" t="str">
        <f>IF(ISNA(MATCH($A44,'Curriculum 2022-2023'!$A$85:$A$115,0)),"",1)</f>
        <v/>
      </c>
      <c r="L44" s="334" t="str">
        <f>IF(ISNA(MATCH($A44,'Curriculum 2022-2023'!$F$85:$F$94,0)),"",1)</f>
        <v/>
      </c>
      <c r="M44" s="336">
        <f t="shared" si="2"/>
        <v>1</v>
      </c>
      <c r="N44" s="336">
        <f t="shared" si="1"/>
        <v>0</v>
      </c>
    </row>
    <row r="45" spans="1:14" x14ac:dyDescent="0.25">
      <c r="A45" s="335">
        <v>201900037</v>
      </c>
      <c r="B45" s="336" t="s">
        <v>68</v>
      </c>
      <c r="C45" s="336">
        <v>5</v>
      </c>
      <c r="D45" s="337" t="s">
        <v>165</v>
      </c>
      <c r="E45" s="334">
        <f>IF(ISNA(MATCH($A45,'Curriculum 2022-2023'!$A$7:$A$40,0)),"",1)</f>
        <v>1</v>
      </c>
      <c r="F45" s="334">
        <f>IF(ISNA(MATCH($A45,'Curriculum 2022-2023'!$F$7:$F$40,0)),"",1)</f>
        <v>1</v>
      </c>
      <c r="G45" s="334" t="str">
        <f>IF(ISNA(MATCH(A45,'Curriculum 2022-2023'!$K$7:$K$40,0)),"",1)</f>
        <v/>
      </c>
      <c r="H45" s="334">
        <f>IF(ISNA(MATCH($A45,'Curriculum 2022-2023'!$A$45:$A$80,0)),"",1)</f>
        <v>1</v>
      </c>
      <c r="I45" s="334">
        <f>IF(ISNA(MATCH($A45,'Curriculum 2022-2023'!$F$45:$F$80,0)),"",1)</f>
        <v>1</v>
      </c>
      <c r="J45" s="334">
        <f>IF(ISNA(MATCH($A45,'Curriculum 2022-2023'!$K$45:$K$80,0)),"",1)</f>
        <v>1</v>
      </c>
      <c r="K45" s="334">
        <f>IF(ISNA(MATCH($A45,'Curriculum 2022-2023'!$A$85:$A$115,0)),"",1)</f>
        <v>1</v>
      </c>
      <c r="L45" s="334" t="str">
        <f>IF(ISNA(MATCH($A45,'Curriculum 2022-2023'!$F$85:$F$94,0)),"",1)</f>
        <v/>
      </c>
      <c r="M45" s="336">
        <f t="shared" si="2"/>
        <v>6</v>
      </c>
      <c r="N45" s="336">
        <f t="shared" si="1"/>
        <v>0</v>
      </c>
    </row>
    <row r="46" spans="1:14" x14ac:dyDescent="0.25">
      <c r="A46" s="335">
        <v>201500036</v>
      </c>
      <c r="B46" s="336" t="s">
        <v>69</v>
      </c>
      <c r="C46" s="336">
        <v>5</v>
      </c>
      <c r="D46" s="337" t="s">
        <v>166</v>
      </c>
      <c r="E46" s="334">
        <f>IF(ISNA(MATCH($A46,'Curriculum 2022-2023'!$A$7:$A$40,0)),"",1)</f>
        <v>1</v>
      </c>
      <c r="F46" s="334" t="str">
        <f>IF(ISNA(MATCH($A46,'Curriculum 2022-2023'!$F$7:$F$40,0)),"",1)</f>
        <v/>
      </c>
      <c r="G46" s="334" t="str">
        <f>IF(ISNA(MATCH(A46,'Curriculum 2022-2023'!$K$7:$K$40,0)),"",1)</f>
        <v/>
      </c>
      <c r="H46" s="334" t="str">
        <f>IF(ISNA(MATCH($A46,'Curriculum 2022-2023'!$A$45:$A$80,0)),"",1)</f>
        <v/>
      </c>
      <c r="I46" s="334" t="str">
        <f>IF(ISNA(MATCH($A46,'Curriculum 2022-2023'!$F$45:$F$80,0)),"",1)</f>
        <v/>
      </c>
      <c r="J46" s="334" t="str">
        <f>IF(ISNA(MATCH($A46,'Curriculum 2022-2023'!$K$45:$K$80,0)),"",1)</f>
        <v/>
      </c>
      <c r="K46" s="334" t="str">
        <f>IF(ISNA(MATCH($A46,'Curriculum 2022-2023'!$A$85:$A$115,0)),"",1)</f>
        <v/>
      </c>
      <c r="L46" s="334" t="str">
        <f>IF(ISNA(MATCH($A46,'Curriculum 2022-2023'!$F$85:$F$94,0)),"",1)</f>
        <v/>
      </c>
      <c r="M46" s="336">
        <f t="shared" si="2"/>
        <v>1</v>
      </c>
      <c r="N46" s="336">
        <f t="shared" si="1"/>
        <v>0</v>
      </c>
    </row>
    <row r="47" spans="1:14" x14ac:dyDescent="0.25">
      <c r="A47" s="335">
        <v>191154720</v>
      </c>
      <c r="B47" s="336" t="s">
        <v>93</v>
      </c>
      <c r="C47" s="336">
        <v>5</v>
      </c>
      <c r="D47" s="337" t="s">
        <v>165</v>
      </c>
      <c r="E47" s="334" t="str">
        <f>IF(ISNA(MATCH($A47,'Curriculum 2022-2023'!$A$7:$A$40,0)),"",1)</f>
        <v/>
      </c>
      <c r="F47" s="334" t="str">
        <f>IF(ISNA(MATCH($A47,'Curriculum 2022-2023'!$F$7:$F$40,0)),"",1)</f>
        <v/>
      </c>
      <c r="G47" s="334">
        <f>IF(ISNA(MATCH(A47,'Curriculum 2022-2023'!$K$7:$K$40,0)),"",1)</f>
        <v>1</v>
      </c>
      <c r="H47" s="334" t="str">
        <f>IF(ISNA(MATCH($A47,'Curriculum 2022-2023'!$A$45:$A$80,0)),"",1)</f>
        <v/>
      </c>
      <c r="I47" s="334" t="str">
        <f>IF(ISNA(MATCH($A47,'Curriculum 2022-2023'!$F$45:$F$80,0)),"",1)</f>
        <v/>
      </c>
      <c r="J47" s="334" t="str">
        <f>IF(ISNA(MATCH($A47,'Curriculum 2022-2023'!$K$45:$K$80,0)),"",1)</f>
        <v/>
      </c>
      <c r="K47" s="334" t="str">
        <f>IF(ISNA(MATCH($A47,'Curriculum 2022-2023'!$A$85:$A$115,0)),"",1)</f>
        <v/>
      </c>
      <c r="L47" s="334" t="str">
        <f>IF(ISNA(MATCH($A47,'Curriculum 2022-2023'!$F$85:$F$94,0)),"",1)</f>
        <v/>
      </c>
      <c r="M47" s="336">
        <f t="shared" si="2"/>
        <v>1</v>
      </c>
      <c r="N47" s="336">
        <f t="shared" si="1"/>
        <v>0</v>
      </c>
    </row>
    <row r="48" spans="1:14" x14ac:dyDescent="0.25">
      <c r="A48" s="334">
        <v>202000246</v>
      </c>
      <c r="B48" s="336" t="s">
        <v>64</v>
      </c>
      <c r="C48" s="336">
        <v>5</v>
      </c>
      <c r="D48" s="337" t="s">
        <v>169</v>
      </c>
      <c r="E48" s="334">
        <f>IF(ISNA(MATCH($A48,'Curriculum 2022-2023'!$A$7:$A$40,0)),"",1)</f>
        <v>1</v>
      </c>
      <c r="F48" s="334" t="str">
        <f>IF(ISNA(MATCH($A48,'Curriculum 2022-2023'!$F$7:$F$40,0)),"",1)</f>
        <v/>
      </c>
      <c r="G48" s="334" t="str">
        <f>IF(ISNA(MATCH(A48,'Curriculum 2022-2023'!$K$7:$K$40,0)),"",1)</f>
        <v/>
      </c>
      <c r="H48" s="334" t="str">
        <f>IF(ISNA(MATCH($A48,'Curriculum 2022-2023'!$A$45:$A$80,0)),"",1)</f>
        <v/>
      </c>
      <c r="I48" s="334" t="str">
        <f>IF(ISNA(MATCH($A48,'Curriculum 2022-2023'!$F$45:$F$80,0)),"",1)</f>
        <v/>
      </c>
      <c r="J48" s="334" t="str">
        <f>IF(ISNA(MATCH($A48,'Curriculum 2022-2023'!$K$45:$K$80,0)),"",1)</f>
        <v/>
      </c>
      <c r="K48" s="334" t="str">
        <f>IF(ISNA(MATCH($A48,'Curriculum 2022-2023'!$A$85:$A$115,0)),"",1)</f>
        <v/>
      </c>
      <c r="L48" s="334" t="str">
        <f>IF(ISNA(MATCH($A48,'Curriculum 2022-2023'!$F$85:$F$94,0)),"",1)</f>
        <v/>
      </c>
      <c r="M48" s="336">
        <f t="shared" si="2"/>
        <v>1</v>
      </c>
      <c r="N48" s="336">
        <f t="shared" si="1"/>
        <v>0</v>
      </c>
    </row>
    <row r="49" spans="1:14" x14ac:dyDescent="0.25">
      <c r="A49" s="335">
        <v>202000033</v>
      </c>
      <c r="B49" s="336" t="s">
        <v>75</v>
      </c>
      <c r="C49" s="336">
        <v>5</v>
      </c>
      <c r="D49" s="337" t="s">
        <v>168</v>
      </c>
      <c r="E49" s="334" t="str">
        <f>IF(ISNA(MATCH($A49,'Curriculum 2022-2023'!$A$7:$A$40,0)),"",1)</f>
        <v/>
      </c>
      <c r="F49" s="334">
        <f>IF(ISNA(MATCH($A49,'Curriculum 2022-2023'!$F$7:$F$40,0)),"",1)</f>
        <v>1</v>
      </c>
      <c r="G49" s="334" t="str">
        <f>IF(ISNA(MATCH(A49,'Curriculum 2022-2023'!$K$7:$K$40,0)),"",1)</f>
        <v/>
      </c>
      <c r="H49" s="334" t="str">
        <f>IF(ISNA(MATCH($A49,'Curriculum 2022-2023'!$A$45:$A$80,0)),"",1)</f>
        <v/>
      </c>
      <c r="I49" s="334" t="str">
        <f>IF(ISNA(MATCH($A49,'Curriculum 2022-2023'!$F$45:$F$80,0)),"",1)</f>
        <v/>
      </c>
      <c r="J49" s="334" t="str">
        <f>IF(ISNA(MATCH($A49,'Curriculum 2022-2023'!$K$45:$K$80,0)),"",1)</f>
        <v/>
      </c>
      <c r="K49" s="334" t="str">
        <f>IF(ISNA(MATCH($A49,'Curriculum 2022-2023'!$A$85:$A$115,0)),"",1)</f>
        <v/>
      </c>
      <c r="L49" s="334" t="str">
        <f>IF(ISNA(MATCH($A49,'Curriculum 2022-2023'!$F$85:$F$94,0)),"",1)</f>
        <v/>
      </c>
      <c r="M49" s="336">
        <f t="shared" si="2"/>
        <v>1</v>
      </c>
      <c r="N49" s="336">
        <f t="shared" si="1"/>
        <v>0</v>
      </c>
    </row>
    <row r="50" spans="1:14" x14ac:dyDescent="0.25">
      <c r="A50" s="335">
        <v>202000036</v>
      </c>
      <c r="B50" s="336" t="s">
        <v>94</v>
      </c>
      <c r="C50" s="336">
        <v>5</v>
      </c>
      <c r="D50" s="337" t="s">
        <v>169</v>
      </c>
      <c r="E50" s="334" t="str">
        <f>IF(ISNA(MATCH($A50,'Curriculum 2022-2023'!$A$7:$A$40,0)),"",1)</f>
        <v/>
      </c>
      <c r="F50" s="334" t="str">
        <f>IF(ISNA(MATCH($A50,'Curriculum 2022-2023'!$F$7:$F$40,0)),"",1)</f>
        <v/>
      </c>
      <c r="G50" s="334">
        <f>IF(ISNA(MATCH(A50,'Curriculum 2022-2023'!$K$7:$K$40,0)),"",1)</f>
        <v>1</v>
      </c>
      <c r="H50" s="334" t="str">
        <f>IF(ISNA(MATCH($A50,'Curriculum 2022-2023'!$A$45:$A$80,0)),"",1)</f>
        <v/>
      </c>
      <c r="I50" s="334" t="str">
        <f>IF(ISNA(MATCH($A50,'Curriculum 2022-2023'!$F$45:$F$80,0)),"",1)</f>
        <v/>
      </c>
      <c r="J50" s="334" t="str">
        <f>IF(ISNA(MATCH($A50,'Curriculum 2022-2023'!$K$45:$K$80,0)),"",1)</f>
        <v/>
      </c>
      <c r="K50" s="334" t="str">
        <f>IF(ISNA(MATCH($A50,'Curriculum 2022-2023'!$A$85:$A$115,0)),"",1)</f>
        <v/>
      </c>
      <c r="L50" s="334" t="str">
        <f>IF(ISNA(MATCH($A50,'Curriculum 2022-2023'!$F$85:$F$94,0)),"",1)</f>
        <v/>
      </c>
      <c r="M50" s="336">
        <f t="shared" si="2"/>
        <v>1</v>
      </c>
      <c r="N50" s="336">
        <f t="shared" si="1"/>
        <v>0</v>
      </c>
    </row>
    <row r="51" spans="1:14" x14ac:dyDescent="0.25">
      <c r="A51" s="334">
        <v>202000247</v>
      </c>
      <c r="B51" s="336" t="s">
        <v>55</v>
      </c>
      <c r="C51" s="336">
        <v>5</v>
      </c>
      <c r="D51" s="337" t="s">
        <v>180</v>
      </c>
      <c r="E51" s="334" t="str">
        <f>IF(ISNA(MATCH($A51,'Curriculum 2022-2023'!$A$7:$A$40,0)),"",1)</f>
        <v/>
      </c>
      <c r="F51" s="334" t="str">
        <f>IF(ISNA(MATCH($A51,'Curriculum 2022-2023'!$F$7:$F$40,0)),"",1)</f>
        <v/>
      </c>
      <c r="G51" s="334" t="str">
        <f>IF(ISNA(MATCH(A51,'Curriculum 2022-2023'!$K$7:$K$40,0)),"",1)</f>
        <v/>
      </c>
      <c r="H51" s="334">
        <f>IF(ISNA(MATCH($A51,'Curriculum 2022-2023'!$A$45:$A$80,0)),"",1)</f>
        <v>1</v>
      </c>
      <c r="I51" s="334" t="str">
        <f>IF(ISNA(MATCH($A51,'Curriculum 2022-2023'!$F$45:$F$80,0)),"",1)</f>
        <v/>
      </c>
      <c r="J51" s="334" t="str">
        <f>IF(ISNA(MATCH($A51,'Curriculum 2022-2023'!$K$45:$K$80,0)),"",1)</f>
        <v/>
      </c>
      <c r="K51" s="334" t="str">
        <f>IF(ISNA(MATCH($A51,'Curriculum 2022-2023'!$A$85:$A$115,0)),"",1)</f>
        <v/>
      </c>
      <c r="L51" s="334" t="str">
        <f>IF(ISNA(MATCH($A51,'Curriculum 2022-2023'!$F$85:$F$94,0)),"",1)</f>
        <v/>
      </c>
      <c r="M51" s="336">
        <f t="shared" si="2"/>
        <v>1</v>
      </c>
      <c r="N51" s="336">
        <f t="shared" si="1"/>
        <v>0</v>
      </c>
    </row>
    <row r="52" spans="1:14" x14ac:dyDescent="0.25">
      <c r="A52" s="334">
        <v>202000039</v>
      </c>
      <c r="B52" s="336" t="s">
        <v>189</v>
      </c>
      <c r="C52" s="336">
        <v>5</v>
      </c>
      <c r="D52" s="337" t="s">
        <v>169</v>
      </c>
      <c r="E52" s="334" t="str">
        <f>IF(ISNA(MATCH($A52,'Curriculum 2022-2023'!$A$7:$A$40,0)),"",1)</f>
        <v/>
      </c>
      <c r="F52" s="334" t="str">
        <f>IF(ISNA(MATCH($A52,'Curriculum 2022-2023'!$F$7:$F$40,0)),"",1)</f>
        <v/>
      </c>
      <c r="G52" s="334" t="str">
        <f>IF(ISNA(MATCH(A52,'Curriculum 2022-2023'!$K$7:$K$40,0)),"",1)</f>
        <v/>
      </c>
      <c r="H52" s="334" t="str">
        <f>IF(ISNA(MATCH($A52,'Curriculum 2022-2023'!$A$45:$A$80,0)),"",1)</f>
        <v/>
      </c>
      <c r="I52" s="334">
        <f>IF(ISNA(MATCH($A52,'Curriculum 2022-2023'!$F$45:$F$80,0)),"",1)</f>
        <v>1</v>
      </c>
      <c r="J52" s="334" t="str">
        <f>IF(ISNA(MATCH($A52,'Curriculum 2022-2023'!$K$45:$K$80,0)),"",1)</f>
        <v/>
      </c>
      <c r="K52" s="334" t="str">
        <f>IF(ISNA(MATCH($A52,'Curriculum 2022-2023'!$A$85:$A$115,0)),"",1)</f>
        <v/>
      </c>
      <c r="L52" s="334" t="str">
        <f>IF(ISNA(MATCH($A52,'Curriculum 2022-2023'!$F$85:$F$94,0)),"",1)</f>
        <v/>
      </c>
      <c r="M52" s="336">
        <f t="shared" si="2"/>
        <v>1</v>
      </c>
      <c r="N52" s="336">
        <f t="shared" si="1"/>
        <v>0</v>
      </c>
    </row>
    <row r="53" spans="1:14" x14ac:dyDescent="0.25">
      <c r="A53" s="334">
        <v>202000034</v>
      </c>
      <c r="B53" s="336" t="s">
        <v>108</v>
      </c>
      <c r="C53" s="336">
        <v>5</v>
      </c>
      <c r="D53" s="337" t="s">
        <v>165</v>
      </c>
      <c r="E53" s="334" t="str">
        <f>IF(ISNA(MATCH($A53,'Curriculum 2022-2023'!$A$7:$A$40,0)),"",1)</f>
        <v/>
      </c>
      <c r="F53" s="334" t="str">
        <f>IF(ISNA(MATCH($A53,'Curriculum 2022-2023'!$F$7:$F$40,0)),"",1)</f>
        <v/>
      </c>
      <c r="G53" s="334" t="str">
        <f>IF(ISNA(MATCH(A53,'Curriculum 2022-2023'!$K$7:$K$40,0)),"",1)</f>
        <v/>
      </c>
      <c r="H53" s="334" t="str">
        <f>IF(ISNA(MATCH($A53,'Curriculum 2022-2023'!$A$45:$A$80,0)),"",1)</f>
        <v/>
      </c>
      <c r="I53" s="334" t="str">
        <f>IF(ISNA(MATCH($A53,'Curriculum 2022-2023'!$F$45:$F$80,0)),"",1)</f>
        <v/>
      </c>
      <c r="J53" s="334">
        <f>IF(ISNA(MATCH($A53,'Curriculum 2022-2023'!$K$45:$K$80,0)),"",1)</f>
        <v>1</v>
      </c>
      <c r="K53" s="334" t="str">
        <f>IF(ISNA(MATCH($A53,'Curriculum 2022-2023'!$A$85:$A$115,0)),"",1)</f>
        <v/>
      </c>
      <c r="L53" s="334" t="str">
        <f>IF(ISNA(MATCH($A53,'Curriculum 2022-2023'!$F$85:$F$94,0)),"",1)</f>
        <v/>
      </c>
      <c r="M53" s="336">
        <f t="shared" si="2"/>
        <v>1</v>
      </c>
      <c r="N53" s="336">
        <f t="shared" si="1"/>
        <v>0</v>
      </c>
    </row>
    <row r="54" spans="1:14" x14ac:dyDescent="0.25">
      <c r="A54" s="334">
        <v>202000031</v>
      </c>
      <c r="B54" s="336" t="s">
        <v>117</v>
      </c>
      <c r="C54" s="336">
        <v>5</v>
      </c>
      <c r="D54" s="337" t="s">
        <v>180</v>
      </c>
      <c r="E54" s="334" t="str">
        <f>IF(ISNA(MATCH($A54,'Curriculum 2022-2023'!$A$7:$A$40,0)),"",1)</f>
        <v/>
      </c>
      <c r="F54" s="334" t="str">
        <f>IF(ISNA(MATCH($A54,'Curriculum 2022-2023'!$F$7:$F$40,0)),"",1)</f>
        <v/>
      </c>
      <c r="G54" s="334" t="str">
        <f>IF(ISNA(MATCH(A54,'Curriculum 2022-2023'!$K$7:$K$40,0)),"",1)</f>
        <v/>
      </c>
      <c r="H54" s="334" t="str">
        <f>IF(ISNA(MATCH($A54,'Curriculum 2022-2023'!$A$45:$A$80,0)),"",1)</f>
        <v/>
      </c>
      <c r="I54" s="334" t="str">
        <f>IF(ISNA(MATCH($A54,'Curriculum 2022-2023'!$F$45:$F$80,0)),"",1)</f>
        <v/>
      </c>
      <c r="J54" s="334" t="str">
        <f>IF(ISNA(MATCH($A54,'Curriculum 2022-2023'!$K$45:$K$80,0)),"",1)</f>
        <v/>
      </c>
      <c r="K54" s="334">
        <f>IF(ISNA(MATCH($A54,'Curriculum 2022-2023'!$A$85:$A$115,0)),"",1)</f>
        <v>1</v>
      </c>
      <c r="L54" s="334" t="str">
        <f>IF(ISNA(MATCH($A54,'Curriculum 2022-2023'!$F$85:$F$94,0)),"",1)</f>
        <v/>
      </c>
      <c r="M54" s="336">
        <f t="shared" si="2"/>
        <v>1</v>
      </c>
      <c r="N54" s="336">
        <f t="shared" si="1"/>
        <v>0</v>
      </c>
    </row>
    <row r="55" spans="1:14" x14ac:dyDescent="0.25">
      <c r="A55" s="334">
        <v>201900074</v>
      </c>
      <c r="B55" s="336" t="s">
        <v>21</v>
      </c>
      <c r="C55" s="336">
        <v>5</v>
      </c>
      <c r="D55" s="337" t="s">
        <v>166</v>
      </c>
      <c r="E55" s="334">
        <f>IF(ISNA(MATCH($A55,'Curriculum 2022-2023'!$A$7:$A$40,0)),"",1)</f>
        <v>1</v>
      </c>
      <c r="F55" s="334" t="str">
        <f>IF(ISNA(MATCH($A55,'Curriculum 2022-2023'!$F$7:$F$40,0)),"",1)</f>
        <v/>
      </c>
      <c r="G55" s="334">
        <f>IF(ISNA(MATCH(A55,'Curriculum 2022-2023'!$K$7:$K$40,0)),"",1)</f>
        <v>1</v>
      </c>
      <c r="H55" s="334">
        <f>IF(ISNA(MATCH($A55,'Curriculum 2022-2023'!$A$45:$A$80,0)),"",1)</f>
        <v>1</v>
      </c>
      <c r="I55" s="334" t="str">
        <f>IF(ISNA(MATCH($A55,'Curriculum 2022-2023'!$F$45:$F$80,0)),"",1)</f>
        <v/>
      </c>
      <c r="J55" s="334">
        <f>IF(ISNA(MATCH($A55,'Curriculum 2022-2023'!$K$45:$K$80,0)),"",1)</f>
        <v>1</v>
      </c>
      <c r="K55" s="334">
        <f>IF(ISNA(MATCH($A55,'Curriculum 2022-2023'!$A$85:$A$115,0)),"",1)</f>
        <v>1</v>
      </c>
      <c r="L55" s="334" t="str">
        <f>IF(ISNA(MATCH($A55,'Curriculum 2022-2023'!$F$85:$F$94,0)),"",1)</f>
        <v/>
      </c>
      <c r="M55" s="336">
        <f t="shared" si="2"/>
        <v>5</v>
      </c>
      <c r="N55" s="336">
        <f t="shared" si="1"/>
        <v>0</v>
      </c>
    </row>
    <row r="56" spans="1:14" x14ac:dyDescent="0.25">
      <c r="A56" s="334">
        <v>191154340</v>
      </c>
      <c r="B56" s="336" t="s">
        <v>98</v>
      </c>
      <c r="C56" s="336">
        <v>5</v>
      </c>
      <c r="D56" s="338" t="s">
        <v>169</v>
      </c>
      <c r="E56" s="334" t="str">
        <f>IF(ISNA(MATCH($A56,'Curriculum 2022-2023'!$A$7:$A$40,0)),"",1)</f>
        <v/>
      </c>
      <c r="F56" s="334" t="str">
        <f>IF(ISNA(MATCH($A56,'Curriculum 2022-2023'!$F$7:$F$40,0)),"",1)</f>
        <v/>
      </c>
      <c r="G56" s="334">
        <f>IF(ISNA(MATCH(A56,'Curriculum 2022-2023'!$K$7:$K$40,0)),"",1)</f>
        <v>1</v>
      </c>
      <c r="H56" s="334" t="str">
        <f>IF(ISNA(MATCH($A56,'Curriculum 2022-2023'!$A$45:$A$80,0)),"",1)</f>
        <v/>
      </c>
      <c r="I56" s="334" t="str">
        <f>IF(ISNA(MATCH($A56,'Curriculum 2022-2023'!$F$45:$F$80,0)),"",1)</f>
        <v/>
      </c>
      <c r="J56" s="334" t="str">
        <f>IF(ISNA(MATCH($A56,'Curriculum 2022-2023'!$K$45:$K$80,0)),"",1)</f>
        <v/>
      </c>
      <c r="K56" s="334" t="str">
        <f>IF(ISNA(MATCH($A56,'Curriculum 2022-2023'!$A$85:$A$115,0)),"",1)</f>
        <v/>
      </c>
      <c r="L56" s="334" t="str">
        <f>IF(ISNA(MATCH($A56,'Curriculum 2022-2023'!$F$85:$F$94,0)),"",1)</f>
        <v/>
      </c>
      <c r="M56" s="336">
        <f t="shared" si="2"/>
        <v>1</v>
      </c>
      <c r="N56" s="336">
        <f t="shared" si="1"/>
        <v>0</v>
      </c>
    </row>
    <row r="57" spans="1:14" x14ac:dyDescent="0.25">
      <c r="A57" s="335">
        <v>192850730</v>
      </c>
      <c r="B57" s="336" t="s">
        <v>83</v>
      </c>
      <c r="C57" s="336">
        <v>5</v>
      </c>
      <c r="D57" s="337" t="s">
        <v>166</v>
      </c>
      <c r="E57" s="334" t="str">
        <f>IF(ISNA(MATCH($A57,'Curriculum 2022-2023'!$A$7:$A$40,0)),"",1)</f>
        <v/>
      </c>
      <c r="F57" s="334">
        <f>IF(ISNA(MATCH($A57,'Curriculum 2022-2023'!$F$7:$F$40,0)),"",1)</f>
        <v>1</v>
      </c>
      <c r="G57" s="334" t="str">
        <f>IF(ISNA(MATCH(A57,'Curriculum 2022-2023'!$K$7:$K$40,0)),"",1)</f>
        <v/>
      </c>
      <c r="H57" s="334" t="str">
        <f>IF(ISNA(MATCH($A57,'Curriculum 2022-2023'!$A$45:$A$80,0)),"",1)</f>
        <v/>
      </c>
      <c r="I57" s="334" t="str">
        <f>IF(ISNA(MATCH($A57,'Curriculum 2022-2023'!$F$45:$F$80,0)),"",1)</f>
        <v/>
      </c>
      <c r="J57" s="334" t="str">
        <f>IF(ISNA(MATCH($A57,'Curriculum 2022-2023'!$K$45:$K$80,0)),"",1)</f>
        <v/>
      </c>
      <c r="K57" s="334" t="str">
        <f>IF(ISNA(MATCH($A57,'Curriculum 2022-2023'!$A$85:$A$115,0)),"",1)</f>
        <v/>
      </c>
      <c r="L57" s="334" t="str">
        <f>IF(ISNA(MATCH($A57,'Curriculum 2022-2023'!$F$85:$F$94,0)),"",1)</f>
        <v/>
      </c>
      <c r="M57" s="336">
        <f t="shared" si="2"/>
        <v>1</v>
      </c>
      <c r="N57" s="336">
        <f t="shared" si="1"/>
        <v>0</v>
      </c>
    </row>
    <row r="58" spans="1:14" x14ac:dyDescent="0.25">
      <c r="A58" s="334">
        <v>201400194</v>
      </c>
      <c r="B58" s="336" t="s">
        <v>177</v>
      </c>
      <c r="C58" s="336">
        <v>5</v>
      </c>
      <c r="D58" s="338" t="s">
        <v>168</v>
      </c>
      <c r="E58" s="334" t="str">
        <f>IF(ISNA(MATCH($A58,'Curriculum 2022-2023'!$A$7:$A$40,0)),"",1)</f>
        <v/>
      </c>
      <c r="F58" s="334" t="str">
        <f>IF(ISNA(MATCH($A58,'Curriculum 2022-2023'!$F$7:$F$40,0)),"",1)</f>
        <v/>
      </c>
      <c r="G58" s="334">
        <f>IF(ISNA(MATCH(A58,'Curriculum 2022-2023'!$K$7:$K$40,0)),"",1)</f>
        <v>1</v>
      </c>
      <c r="H58" s="334" t="str">
        <f>IF(ISNA(MATCH($A58,'Curriculum 2022-2023'!$A$45:$A$80,0)),"",1)</f>
        <v/>
      </c>
      <c r="I58" s="334" t="str">
        <f>IF(ISNA(MATCH($A58,'Curriculum 2022-2023'!$F$45:$F$80,0)),"",1)</f>
        <v/>
      </c>
      <c r="J58" s="334" t="str">
        <f>IF(ISNA(MATCH($A58,'Curriculum 2022-2023'!$K$45:$K$80,0)),"",1)</f>
        <v/>
      </c>
      <c r="K58" s="334" t="str">
        <f>IF(ISNA(MATCH($A58,'Curriculum 2022-2023'!$A$85:$A$115,0)),"",1)</f>
        <v/>
      </c>
      <c r="L58" s="334" t="str">
        <f>IF(ISNA(MATCH($A58,'Curriculum 2022-2023'!$F$85:$F$94,0)),"",1)</f>
        <v/>
      </c>
      <c r="M58" s="336">
        <f t="shared" si="2"/>
        <v>1</v>
      </c>
      <c r="N58" s="336">
        <f t="shared" si="1"/>
        <v>0</v>
      </c>
    </row>
    <row r="59" spans="1:14" x14ac:dyDescent="0.25">
      <c r="A59" s="335">
        <v>191150480</v>
      </c>
      <c r="B59" s="336" t="s">
        <v>109</v>
      </c>
      <c r="C59" s="336">
        <v>5</v>
      </c>
      <c r="D59" s="337" t="s">
        <v>168</v>
      </c>
      <c r="E59" s="334" t="str">
        <f>IF(ISNA(MATCH($A59,'Curriculum 2022-2023'!$A$7:$A$40,0)),"",1)</f>
        <v/>
      </c>
      <c r="F59" s="334" t="str">
        <f>IF(ISNA(MATCH($A59,'Curriculum 2022-2023'!$F$7:$F$40,0)),"",1)</f>
        <v/>
      </c>
      <c r="G59" s="334" t="str">
        <f>IF(ISNA(MATCH(A59,'Curriculum 2022-2023'!$K$7:$K$40,0)),"",1)</f>
        <v/>
      </c>
      <c r="H59" s="334" t="str">
        <f>IF(ISNA(MATCH($A59,'Curriculum 2022-2023'!$A$45:$A$80,0)),"",1)</f>
        <v/>
      </c>
      <c r="I59" s="334" t="str">
        <f>IF(ISNA(MATCH($A59,'Curriculum 2022-2023'!$F$45:$F$80,0)),"",1)</f>
        <v/>
      </c>
      <c r="J59" s="334">
        <f>IF(ISNA(MATCH($A59,'Curriculum 2022-2023'!$K$45:$K$80,0)),"",1)</f>
        <v>1</v>
      </c>
      <c r="K59" s="334">
        <f>IF(ISNA(MATCH($A59,'Curriculum 2022-2023'!$A$85:$A$115,0)),"",1)</f>
        <v>1</v>
      </c>
      <c r="L59" s="334" t="str">
        <f>IF(ISNA(MATCH($A59,'Curriculum 2022-2023'!$F$85:$F$94,0)),"",1)</f>
        <v/>
      </c>
      <c r="M59" s="336">
        <f t="shared" si="2"/>
        <v>2</v>
      </c>
      <c r="N59" s="336">
        <f t="shared" si="1"/>
        <v>0</v>
      </c>
    </row>
    <row r="60" spans="1:14" x14ac:dyDescent="0.25">
      <c r="A60" s="335">
        <v>201700071</v>
      </c>
      <c r="B60" s="336" t="s">
        <v>113</v>
      </c>
      <c r="C60" s="336">
        <v>5</v>
      </c>
      <c r="D60" s="337" t="s">
        <v>169</v>
      </c>
      <c r="E60" s="334" t="str">
        <f>IF(ISNA(MATCH($A60,'Curriculum 2022-2023'!$A$7:$A$40,0)),"",1)</f>
        <v/>
      </c>
      <c r="F60" s="334" t="str">
        <f>IF(ISNA(MATCH($A60,'Curriculum 2022-2023'!$F$7:$F$40,0)),"",1)</f>
        <v/>
      </c>
      <c r="G60" s="334" t="str">
        <f>IF(ISNA(MATCH(A60,'Curriculum 2022-2023'!$K$7:$K$40,0)),"",1)</f>
        <v/>
      </c>
      <c r="H60" s="334" t="str">
        <f>IF(ISNA(MATCH($A60,'Curriculum 2022-2023'!$A$45:$A$80,0)),"",1)</f>
        <v/>
      </c>
      <c r="I60" s="334" t="str">
        <f>IF(ISNA(MATCH($A60,'Curriculum 2022-2023'!$F$45:$F$80,0)),"",1)</f>
        <v/>
      </c>
      <c r="J60" s="334">
        <f>IF(ISNA(MATCH($A60,'Curriculum 2022-2023'!$K$45:$K$80,0)),"",1)</f>
        <v>1</v>
      </c>
      <c r="K60" s="334">
        <f>IF(ISNA(MATCH($A60,'Curriculum 2022-2023'!$A$85:$A$115,0)),"",1)</f>
        <v>1</v>
      </c>
      <c r="L60" s="334" t="str">
        <f>IF(ISNA(MATCH($A60,'Curriculum 2022-2023'!$F$85:$F$94,0)),"",1)</f>
        <v/>
      </c>
      <c r="M60" s="336">
        <f t="shared" si="2"/>
        <v>2</v>
      </c>
      <c r="N60" s="336">
        <f t="shared" si="1"/>
        <v>0</v>
      </c>
    </row>
    <row r="61" spans="1:14" x14ac:dyDescent="0.25">
      <c r="A61" s="335">
        <v>191210910</v>
      </c>
      <c r="B61" s="336" t="s">
        <v>119</v>
      </c>
      <c r="C61" s="336">
        <v>5</v>
      </c>
      <c r="D61" s="337" t="s">
        <v>166</v>
      </c>
      <c r="E61" s="334" t="str">
        <f>IF(ISNA(MATCH($A61,'Curriculum 2022-2023'!$A$7:$A$40,0)),"",1)</f>
        <v/>
      </c>
      <c r="F61" s="334" t="str">
        <f>IF(ISNA(MATCH($A61,'Curriculum 2022-2023'!$F$7:$F$40,0)),"",1)</f>
        <v/>
      </c>
      <c r="G61" s="334" t="str">
        <f>IF(ISNA(MATCH(A61,'Curriculum 2022-2023'!$K$7:$K$40,0)),"",1)</f>
        <v/>
      </c>
      <c r="H61" s="334" t="str">
        <f>IF(ISNA(MATCH($A61,'Curriculum 2022-2023'!$A$45:$A$80,0)),"",1)</f>
        <v/>
      </c>
      <c r="I61" s="334" t="str">
        <f>IF(ISNA(MATCH($A61,'Curriculum 2022-2023'!$F$45:$F$80,0)),"",1)</f>
        <v/>
      </c>
      <c r="J61" s="334" t="str">
        <f>IF(ISNA(MATCH($A61,'Curriculum 2022-2023'!$K$45:$K$80,0)),"",1)</f>
        <v/>
      </c>
      <c r="K61" s="334">
        <f>IF(ISNA(MATCH($A61,'Curriculum 2022-2023'!$A$85:$A$115,0)),"",1)</f>
        <v>1</v>
      </c>
      <c r="L61" s="334" t="str">
        <f>IF(ISNA(MATCH($A61,'Curriculum 2022-2023'!$F$85:$F$94,0)),"",1)</f>
        <v/>
      </c>
      <c r="M61" s="336">
        <f t="shared" si="2"/>
        <v>1</v>
      </c>
      <c r="N61" s="336">
        <f t="shared" si="1"/>
        <v>0</v>
      </c>
    </row>
    <row r="62" spans="1:14" x14ac:dyDescent="0.25">
      <c r="A62" s="335">
        <v>201200167</v>
      </c>
      <c r="B62" s="336" t="s">
        <v>114</v>
      </c>
      <c r="C62" s="336">
        <v>5</v>
      </c>
      <c r="D62" s="337" t="s">
        <v>166</v>
      </c>
      <c r="E62" s="334" t="str">
        <f>IF(ISNA(MATCH($A62,'Curriculum 2022-2023'!$A$7:$A$40,0)),"",1)</f>
        <v/>
      </c>
      <c r="F62" s="334" t="str">
        <f>IF(ISNA(MATCH($A62,'Curriculum 2022-2023'!$F$7:$F$40,0)),"",1)</f>
        <v/>
      </c>
      <c r="G62" s="334" t="str">
        <f>IF(ISNA(MATCH(A62,'Curriculum 2022-2023'!$K$7:$K$40,0)),"",1)</f>
        <v/>
      </c>
      <c r="H62" s="334" t="str">
        <f>IF(ISNA(MATCH($A62,'Curriculum 2022-2023'!$A$45:$A$80,0)),"",1)</f>
        <v/>
      </c>
      <c r="I62" s="334" t="str">
        <f>IF(ISNA(MATCH($A62,'Curriculum 2022-2023'!$F$45:$F$80,0)),"",1)</f>
        <v/>
      </c>
      <c r="J62" s="334">
        <f>IF(ISNA(MATCH($A62,'Curriculum 2022-2023'!$K$45:$K$80,0)),"",1)</f>
        <v>1</v>
      </c>
      <c r="K62" s="334" t="str">
        <f>IF(ISNA(MATCH($A62,'Curriculum 2022-2023'!$A$85:$A$115,0)),"",1)</f>
        <v/>
      </c>
      <c r="L62" s="334" t="str">
        <f>IF(ISNA(MATCH($A62,'Curriculum 2022-2023'!$F$85:$F$94,0)),"",1)</f>
        <v/>
      </c>
      <c r="M62" s="336">
        <f t="shared" si="2"/>
        <v>1</v>
      </c>
      <c r="N62" s="336">
        <f t="shared" si="1"/>
        <v>0</v>
      </c>
    </row>
    <row r="63" spans="1:14" x14ac:dyDescent="0.25">
      <c r="A63" s="334">
        <v>202000032</v>
      </c>
      <c r="B63" s="336" t="s">
        <v>151</v>
      </c>
      <c r="C63" s="336">
        <v>5</v>
      </c>
      <c r="D63" s="337" t="s">
        <v>166</v>
      </c>
      <c r="E63" s="334" t="str">
        <f>IF(ISNA(MATCH($A63,'Curriculum 2022-2023'!$A$7:$A$40,0)),"",1)</f>
        <v/>
      </c>
      <c r="F63" s="334" t="str">
        <f>IF(ISNA(MATCH($A63,'Curriculum 2022-2023'!$F$7:$F$40,0)),"",1)</f>
        <v/>
      </c>
      <c r="G63" s="334" t="str">
        <f>IF(ISNA(MATCH(A63,'Curriculum 2022-2023'!$K$7:$K$40,0)),"",1)</f>
        <v/>
      </c>
      <c r="H63" s="334" t="str">
        <f>IF(ISNA(MATCH($A63,'Curriculum 2022-2023'!$A$45:$A$80,0)),"",1)</f>
        <v/>
      </c>
      <c r="I63" s="334" t="str">
        <f>IF(ISNA(MATCH($A63,'Curriculum 2022-2023'!$F$45:$F$80,0)),"",1)</f>
        <v/>
      </c>
      <c r="J63" s="334" t="str">
        <f>IF(ISNA(MATCH($A63,'Curriculum 2022-2023'!$K$45:$K$80,0)),"",1)</f>
        <v/>
      </c>
      <c r="K63" s="334">
        <f>IF(ISNA(MATCH($A63,'Curriculum 2022-2023'!$A$85:$A$115,0)),"",1)</f>
        <v>1</v>
      </c>
      <c r="L63" s="334" t="str">
        <f>IF(ISNA(MATCH($A63,'Curriculum 2022-2023'!$F$85:$F$94,0)),"",1)</f>
        <v/>
      </c>
      <c r="M63" s="336">
        <f t="shared" si="2"/>
        <v>1</v>
      </c>
      <c r="N63" s="336">
        <f t="shared" si="1"/>
        <v>0</v>
      </c>
    </row>
    <row r="64" spans="1:14" x14ac:dyDescent="0.25">
      <c r="A64" s="334">
        <v>201800034</v>
      </c>
      <c r="B64" s="336" t="s">
        <v>191</v>
      </c>
      <c r="C64" s="336">
        <v>5</v>
      </c>
      <c r="D64" s="337" t="s">
        <v>169</v>
      </c>
      <c r="E64" s="334" t="str">
        <f>IF(ISNA(MATCH($A64,'Curriculum 2022-2023'!$A$7:$A$40,0)),"",1)</f>
        <v/>
      </c>
      <c r="F64" s="334" t="str">
        <f>IF(ISNA(MATCH($A64,'Curriculum 2022-2023'!$F$7:$F$40,0)),"",1)</f>
        <v/>
      </c>
      <c r="G64" s="334" t="str">
        <f>IF(ISNA(MATCH(A64,'Curriculum 2022-2023'!$K$7:$K$40,0)),"",1)</f>
        <v/>
      </c>
      <c r="H64" s="334" t="str">
        <f>IF(ISNA(MATCH($A64,'Curriculum 2022-2023'!$A$45:$A$80,0)),"",1)</f>
        <v/>
      </c>
      <c r="I64" s="334">
        <f>IF(ISNA(MATCH($A64,'Curriculum 2022-2023'!$F$45:$F$80,0)),"",1)</f>
        <v>1</v>
      </c>
      <c r="J64" s="334" t="str">
        <f>IF(ISNA(MATCH($A64,'Curriculum 2022-2023'!$K$45:$K$80,0)),"",1)</f>
        <v/>
      </c>
      <c r="K64" s="334" t="str">
        <f>IF(ISNA(MATCH($A64,'Curriculum 2022-2023'!$A$85:$A$115,0)),"",1)</f>
        <v/>
      </c>
      <c r="L64" s="334" t="str">
        <f>IF(ISNA(MATCH($A64,'Curriculum 2022-2023'!$F$85:$F$94,0)),"",1)</f>
        <v/>
      </c>
      <c r="M64" s="336">
        <f t="shared" si="2"/>
        <v>1</v>
      </c>
      <c r="N64" s="336">
        <f t="shared" si="1"/>
        <v>0</v>
      </c>
    </row>
    <row r="65" spans="1:14" x14ac:dyDescent="0.25">
      <c r="A65" s="334">
        <v>201800168</v>
      </c>
      <c r="B65" s="336" t="s">
        <v>104</v>
      </c>
      <c r="C65" s="336">
        <v>5</v>
      </c>
      <c r="D65" s="337" t="s">
        <v>169</v>
      </c>
      <c r="E65" s="334" t="str">
        <f>IF(ISNA(MATCH($A65,'Curriculum 2022-2023'!$A$7:$A$40,0)),"",1)</f>
        <v/>
      </c>
      <c r="F65" s="334" t="str">
        <f>IF(ISNA(MATCH($A65,'Curriculum 2022-2023'!$F$7:$F$40,0)),"",1)</f>
        <v/>
      </c>
      <c r="G65" s="334" t="str">
        <f>IF(ISNA(MATCH(A65,'Curriculum 2022-2023'!$K$7:$K$40,0)),"",1)</f>
        <v/>
      </c>
      <c r="H65" s="334" t="str">
        <f>IF(ISNA(MATCH($A65,'Curriculum 2022-2023'!$A$45:$A$80,0)),"",1)</f>
        <v/>
      </c>
      <c r="I65" s="334">
        <f>IF(ISNA(MATCH($A65,'Curriculum 2022-2023'!$F$45:$F$80,0)),"",1)</f>
        <v>1</v>
      </c>
      <c r="J65" s="334" t="str">
        <f>IF(ISNA(MATCH($A65,'Curriculum 2022-2023'!$K$45:$K$80,0)),"",1)</f>
        <v/>
      </c>
      <c r="K65" s="334" t="str">
        <f>IF(ISNA(MATCH($A65,'Curriculum 2022-2023'!$A$85:$A$115,0)),"",1)</f>
        <v/>
      </c>
      <c r="L65" s="334" t="str">
        <f>IF(ISNA(MATCH($A65,'Curriculum 2022-2023'!$F$85:$F$94,0)),"",1)</f>
        <v/>
      </c>
      <c r="M65" s="336">
        <f t="shared" si="2"/>
        <v>1</v>
      </c>
      <c r="N65" s="336">
        <f t="shared" si="1"/>
        <v>0</v>
      </c>
    </row>
    <row r="66" spans="1:14" x14ac:dyDescent="0.25">
      <c r="A66" s="335">
        <v>191150700</v>
      </c>
      <c r="B66" s="336" t="s">
        <v>84</v>
      </c>
      <c r="C66" s="336">
        <v>5</v>
      </c>
      <c r="D66" s="337" t="s">
        <v>166</v>
      </c>
      <c r="E66" s="334" t="str">
        <f>IF(ISNA(MATCH($A66,'Curriculum 2022-2023'!$A$7:$A$40,0)),"",1)</f>
        <v/>
      </c>
      <c r="F66" s="334">
        <f>IF(ISNA(MATCH($A66,'Curriculum 2022-2023'!$F$7:$F$40,0)),"",1)</f>
        <v>1</v>
      </c>
      <c r="G66" s="334" t="str">
        <f>IF(ISNA(MATCH(A66,'Curriculum 2022-2023'!$K$7:$K$40,0)),"",1)</f>
        <v/>
      </c>
      <c r="H66" s="334" t="str">
        <f>IF(ISNA(MATCH($A66,'Curriculum 2022-2023'!$A$45:$A$80,0)),"",1)</f>
        <v/>
      </c>
      <c r="I66" s="334" t="str">
        <f>IF(ISNA(MATCH($A66,'Curriculum 2022-2023'!$F$45:$F$80,0)),"",1)</f>
        <v/>
      </c>
      <c r="J66" s="334">
        <f>IF(ISNA(MATCH($A66,'Curriculum 2022-2023'!$K$45:$K$80,0)),"",1)</f>
        <v>1</v>
      </c>
      <c r="K66" s="334" t="str">
        <f>IF(ISNA(MATCH($A66,'Curriculum 2022-2023'!$A$85:$A$115,0)),"",1)</f>
        <v/>
      </c>
      <c r="L66" s="334" t="str">
        <f>IF(ISNA(MATCH($A66,'Curriculum 2022-2023'!$F$85:$F$94,0)),"",1)</f>
        <v/>
      </c>
      <c r="M66" s="336">
        <f t="shared" ref="M66:M97" si="3">SUM(E66:L66)</f>
        <v>2</v>
      </c>
      <c r="N66" s="336">
        <f t="shared" si="1"/>
        <v>0</v>
      </c>
    </row>
    <row r="67" spans="1:14" x14ac:dyDescent="0.25">
      <c r="A67" s="334">
        <v>192850960</v>
      </c>
      <c r="B67" s="336" t="s">
        <v>131</v>
      </c>
      <c r="C67" s="336">
        <v>5</v>
      </c>
      <c r="D67" s="338" t="s">
        <v>168</v>
      </c>
      <c r="E67" s="334" t="str">
        <f>IF(ISNA(MATCH($A67,'Curriculum 2022-2023'!$A$7:$A$40,0)),"",1)</f>
        <v/>
      </c>
      <c r="F67" s="334" t="str">
        <f>IF(ISNA(MATCH($A67,'Curriculum 2022-2023'!$F$7:$F$40,0)),"",1)</f>
        <v/>
      </c>
      <c r="G67" s="334" t="str">
        <f>IF(ISNA(MATCH(A67,'Curriculum 2022-2023'!$K$7:$K$40,0)),"",1)</f>
        <v/>
      </c>
      <c r="H67" s="334" t="str">
        <f>IF(ISNA(MATCH($A67,'Curriculum 2022-2023'!$A$45:$A$80,0)),"",1)</f>
        <v/>
      </c>
      <c r="I67" s="334" t="str">
        <f>IF(ISNA(MATCH($A67,'Curriculum 2022-2023'!$F$45:$F$80,0)),"",1)</f>
        <v/>
      </c>
      <c r="J67" s="334" t="str">
        <f>IF(ISNA(MATCH($A67,'Curriculum 2022-2023'!$K$45:$K$80,0)),"",1)</f>
        <v/>
      </c>
      <c r="K67" s="334" t="str">
        <f>IF(ISNA(MATCH($A67,'Curriculum 2022-2023'!$A$85:$A$115,0)),"",1)</f>
        <v/>
      </c>
      <c r="L67" s="334">
        <f>IF(ISNA(MATCH($A67,'Curriculum 2022-2023'!$F$85:$F$94,0)),"",1)</f>
        <v>1</v>
      </c>
      <c r="M67" s="336">
        <f t="shared" si="3"/>
        <v>1</v>
      </c>
      <c r="N67" s="336">
        <f t="shared" ref="N67:N124" si="4">IF(A67=A66,1,0)</f>
        <v>0</v>
      </c>
    </row>
    <row r="68" spans="1:14" x14ac:dyDescent="0.25">
      <c r="A68" s="335">
        <v>202000040</v>
      </c>
      <c r="B68" s="336" t="s">
        <v>120</v>
      </c>
      <c r="C68" s="336">
        <v>5</v>
      </c>
      <c r="D68" s="337" t="s">
        <v>169</v>
      </c>
      <c r="E68" s="334" t="str">
        <f>IF(ISNA(MATCH($A68,'Curriculum 2022-2023'!$A$7:$A$40,0)),"",1)</f>
        <v/>
      </c>
      <c r="F68" s="334" t="str">
        <f>IF(ISNA(MATCH($A68,'Curriculum 2022-2023'!$F$7:$F$40,0)),"",1)</f>
        <v/>
      </c>
      <c r="G68" s="334" t="str">
        <f>IF(ISNA(MATCH(A68,'Curriculum 2022-2023'!$K$7:$K$40,0)),"",1)</f>
        <v/>
      </c>
      <c r="H68" s="334" t="str">
        <f>IF(ISNA(MATCH($A68,'Curriculum 2022-2023'!$A$45:$A$80,0)),"",1)</f>
        <v/>
      </c>
      <c r="I68" s="334" t="str">
        <f>IF(ISNA(MATCH($A68,'Curriculum 2022-2023'!$F$45:$F$80,0)),"",1)</f>
        <v/>
      </c>
      <c r="J68" s="334" t="str">
        <f>IF(ISNA(MATCH($A68,'Curriculum 2022-2023'!$K$45:$K$80,0)),"",1)</f>
        <v/>
      </c>
      <c r="K68" s="334">
        <f>IF(ISNA(MATCH($A68,'Curriculum 2022-2023'!$A$85:$A$115,0)),"",1)</f>
        <v>1</v>
      </c>
      <c r="L68" s="334" t="str">
        <f>IF(ISNA(MATCH($A68,'Curriculum 2022-2023'!$F$85:$F$94,0)),"",1)</f>
        <v/>
      </c>
      <c r="M68" s="336">
        <f t="shared" si="3"/>
        <v>1</v>
      </c>
      <c r="N68" s="336">
        <f t="shared" si="4"/>
        <v>0</v>
      </c>
    </row>
    <row r="69" spans="1:14" x14ac:dyDescent="0.25">
      <c r="A69" s="335">
        <v>191137400</v>
      </c>
      <c r="B69" s="336" t="s">
        <v>23</v>
      </c>
      <c r="C69" s="336">
        <v>5</v>
      </c>
      <c r="D69" s="337" t="s">
        <v>165</v>
      </c>
      <c r="E69" s="334" t="str">
        <f>IF(ISNA(MATCH($A69,'Curriculum 2022-2023'!$A$7:$A$40,0)),"",1)</f>
        <v/>
      </c>
      <c r="F69" s="334">
        <f>IF(ISNA(MATCH($A69,'Curriculum 2022-2023'!$F$7:$F$40,0)),"",1)</f>
        <v>1</v>
      </c>
      <c r="G69" s="334" t="str">
        <f>IF(ISNA(MATCH(A69,'Curriculum 2022-2023'!$K$7:$K$40,0)),"",1)</f>
        <v/>
      </c>
      <c r="H69" s="334">
        <f>IF(ISNA(MATCH($A69,'Curriculum 2022-2023'!$A$45:$A$80,0)),"",1)</f>
        <v>1</v>
      </c>
      <c r="I69" s="334" t="str">
        <f>IF(ISNA(MATCH($A69,'Curriculum 2022-2023'!$F$45:$F$80,0)),"",1)</f>
        <v/>
      </c>
      <c r="J69" s="334" t="str">
        <f>IF(ISNA(MATCH($A69,'Curriculum 2022-2023'!$K$45:$K$80,0)),"",1)</f>
        <v/>
      </c>
      <c r="K69" s="334" t="str">
        <f>IF(ISNA(MATCH($A69,'Curriculum 2022-2023'!$A$85:$A$115,0)),"",1)</f>
        <v/>
      </c>
      <c r="L69" s="334" t="str">
        <f>IF(ISNA(MATCH($A69,'Curriculum 2022-2023'!$F$85:$F$94,0)),"",1)</f>
        <v/>
      </c>
      <c r="M69" s="336">
        <f t="shared" si="3"/>
        <v>2</v>
      </c>
      <c r="N69" s="336">
        <f t="shared" si="4"/>
        <v>0</v>
      </c>
    </row>
    <row r="70" spans="1:14" x14ac:dyDescent="0.25">
      <c r="A70" s="335">
        <v>191127520</v>
      </c>
      <c r="B70" s="336" t="s">
        <v>85</v>
      </c>
      <c r="C70" s="336">
        <v>5</v>
      </c>
      <c r="D70" s="337" t="s">
        <v>169</v>
      </c>
      <c r="E70" s="334" t="str">
        <f>IF(ISNA(MATCH($A70,'Curriculum 2022-2023'!$A$7:$A$40,0)),"",1)</f>
        <v/>
      </c>
      <c r="F70" s="334">
        <f>IF(ISNA(MATCH($A70,'Curriculum 2022-2023'!$F$7:$F$40,0)),"",1)</f>
        <v>1</v>
      </c>
      <c r="G70" s="334" t="str">
        <f>IF(ISNA(MATCH(A70,'Curriculum 2022-2023'!$K$7:$K$40,0)),"",1)</f>
        <v/>
      </c>
      <c r="H70" s="334" t="str">
        <f>IF(ISNA(MATCH($A70,'Curriculum 2022-2023'!$A$45:$A$80,0)),"",1)</f>
        <v/>
      </c>
      <c r="I70" s="334" t="str">
        <f>IF(ISNA(MATCH($A70,'Curriculum 2022-2023'!$F$45:$F$80,0)),"",1)</f>
        <v/>
      </c>
      <c r="J70" s="334" t="str">
        <f>IF(ISNA(MATCH($A70,'Curriculum 2022-2023'!$K$45:$K$80,0)),"",1)</f>
        <v/>
      </c>
      <c r="K70" s="334" t="str">
        <f>IF(ISNA(MATCH($A70,'Curriculum 2022-2023'!$A$85:$A$115,0)),"",1)</f>
        <v/>
      </c>
      <c r="L70" s="334" t="str">
        <f>IF(ISNA(MATCH($A70,'Curriculum 2022-2023'!$F$85:$F$94,0)),"",1)</f>
        <v/>
      </c>
      <c r="M70" s="336">
        <f t="shared" si="3"/>
        <v>1</v>
      </c>
      <c r="N70" s="336">
        <f t="shared" si="4"/>
        <v>0</v>
      </c>
    </row>
    <row r="71" spans="1:14" x14ac:dyDescent="0.25">
      <c r="A71" s="334">
        <v>202000256</v>
      </c>
      <c r="B71" s="336" t="s">
        <v>38</v>
      </c>
      <c r="C71" s="336">
        <v>5</v>
      </c>
      <c r="D71" s="338" t="s">
        <v>168</v>
      </c>
      <c r="E71" s="334" t="str">
        <f>IF(ISNA(MATCH($A71,'Curriculum 2022-2023'!$A$7:$A$40,0)),"",1)</f>
        <v/>
      </c>
      <c r="F71" s="334" t="str">
        <f>IF(ISNA(MATCH($A71,'Curriculum 2022-2023'!$F$7:$F$40,0)),"",1)</f>
        <v/>
      </c>
      <c r="G71" s="334" t="str">
        <f>IF(ISNA(MATCH(A71,'Curriculum 2022-2023'!$K$7:$K$40,0)),"",1)</f>
        <v/>
      </c>
      <c r="H71" s="334">
        <f>IF(ISNA(MATCH($A71,'Curriculum 2022-2023'!$A$45:$A$80,0)),"",1)</f>
        <v>1</v>
      </c>
      <c r="I71" s="334" t="str">
        <f>IF(ISNA(MATCH($A71,'Curriculum 2022-2023'!$F$45:$F$80,0)),"",1)</f>
        <v/>
      </c>
      <c r="J71" s="334" t="str">
        <f>IF(ISNA(MATCH($A71,'Curriculum 2022-2023'!$K$45:$K$80,0)),"",1)</f>
        <v/>
      </c>
      <c r="K71" s="334">
        <f>IF(ISNA(MATCH($A71,'Curriculum 2022-2023'!$A$85:$A$115,0)),"",1)</f>
        <v>1</v>
      </c>
      <c r="L71" s="334" t="str">
        <f>IF(ISNA(MATCH($A71,'Curriculum 2022-2023'!$F$85:$F$94,0)),"",1)</f>
        <v/>
      </c>
      <c r="M71" s="336">
        <f t="shared" si="3"/>
        <v>2</v>
      </c>
      <c r="N71" s="336">
        <f t="shared" si="4"/>
        <v>0</v>
      </c>
    </row>
    <row r="72" spans="1:14" x14ac:dyDescent="0.25">
      <c r="A72" s="335">
        <v>191102010</v>
      </c>
      <c r="B72" s="336" t="s">
        <v>86</v>
      </c>
      <c r="C72" s="336">
        <v>5</v>
      </c>
      <c r="D72" s="337" t="s">
        <v>169</v>
      </c>
      <c r="E72" s="334" t="str">
        <f>IF(ISNA(MATCH($A72,'Curriculum 2022-2023'!$A$7:$A$40,0)),"",1)</f>
        <v/>
      </c>
      <c r="F72" s="334">
        <f>IF(ISNA(MATCH($A72,'Curriculum 2022-2023'!$F$7:$F$40,0)),"",1)</f>
        <v>1</v>
      </c>
      <c r="G72" s="334" t="str">
        <f>IF(ISNA(MATCH(A72,'Curriculum 2022-2023'!$K$7:$K$40,0)),"",1)</f>
        <v/>
      </c>
      <c r="H72" s="334" t="str">
        <f>IF(ISNA(MATCH($A72,'Curriculum 2022-2023'!$A$45:$A$80,0)),"",1)</f>
        <v/>
      </c>
      <c r="I72" s="334">
        <f>IF(ISNA(MATCH($A72,'Curriculum 2022-2023'!$F$45:$F$80,0)),"",1)</f>
        <v>1</v>
      </c>
      <c r="J72" s="334" t="str">
        <f>IF(ISNA(MATCH($A72,'Curriculum 2022-2023'!$K$45:$K$80,0)),"",1)</f>
        <v/>
      </c>
      <c r="K72" s="334" t="str">
        <f>IF(ISNA(MATCH($A72,'Curriculum 2022-2023'!$A$85:$A$115,0)),"",1)</f>
        <v/>
      </c>
      <c r="L72" s="334" t="str">
        <f>IF(ISNA(MATCH($A72,'Curriculum 2022-2023'!$F$85:$F$94,0)),"",1)</f>
        <v/>
      </c>
      <c r="M72" s="336">
        <f t="shared" si="3"/>
        <v>2</v>
      </c>
      <c r="N72" s="336">
        <f t="shared" si="4"/>
        <v>0</v>
      </c>
    </row>
    <row r="73" spans="1:14" x14ac:dyDescent="0.25">
      <c r="A73" s="334">
        <v>201400037</v>
      </c>
      <c r="B73" s="336" t="s">
        <v>22</v>
      </c>
      <c r="C73" s="336">
        <v>5</v>
      </c>
      <c r="D73" s="337" t="s">
        <v>168</v>
      </c>
      <c r="E73" s="334">
        <f>IF(ISNA(MATCH($A73,'Curriculum 2022-2023'!$A$7:$A$40,0)),"",1)</f>
        <v>1</v>
      </c>
      <c r="F73" s="334" t="str">
        <f>IF(ISNA(MATCH($A73,'Curriculum 2022-2023'!$F$7:$F$40,0)),"",1)</f>
        <v/>
      </c>
      <c r="G73" s="334">
        <f>IF(ISNA(MATCH(A73,'Curriculum 2022-2023'!$K$7:$K$40,0)),"",1)</f>
        <v>1</v>
      </c>
      <c r="H73" s="334">
        <f>IF(ISNA(MATCH($A73,'Curriculum 2022-2023'!$A$45:$A$80,0)),"",1)</f>
        <v>1</v>
      </c>
      <c r="I73" s="334" t="str">
        <f>IF(ISNA(MATCH($A73,'Curriculum 2022-2023'!$F$45:$F$80,0)),"",1)</f>
        <v/>
      </c>
      <c r="J73" s="334">
        <f>IF(ISNA(MATCH($A73,'Curriculum 2022-2023'!$K$45:$K$80,0)),"",1)</f>
        <v>1</v>
      </c>
      <c r="K73" s="334" t="str">
        <f>IF(ISNA(MATCH($A73,'Curriculum 2022-2023'!$A$85:$A$115,0)),"",1)</f>
        <v/>
      </c>
      <c r="L73" s="334" t="str">
        <f>IF(ISNA(MATCH($A73,'Curriculum 2022-2023'!$F$85:$F$94,0)),"",1)</f>
        <v/>
      </c>
      <c r="M73" s="336">
        <f t="shared" si="3"/>
        <v>4</v>
      </c>
      <c r="N73" s="336">
        <f t="shared" si="4"/>
        <v>0</v>
      </c>
    </row>
    <row r="74" spans="1:14" x14ac:dyDescent="0.25">
      <c r="A74" s="335">
        <v>201900097</v>
      </c>
      <c r="B74" s="336" t="s">
        <v>28</v>
      </c>
      <c r="C74" s="336">
        <v>5</v>
      </c>
      <c r="D74" s="337" t="s">
        <v>168</v>
      </c>
      <c r="E74" s="334">
        <f>IF(ISNA(MATCH($A74,'Curriculum 2022-2023'!$A$7:$A$40,0)),"",1)</f>
        <v>1</v>
      </c>
      <c r="F74" s="334" t="str">
        <f>IF(ISNA(MATCH($A74,'Curriculum 2022-2023'!$F$7:$F$40,0)),"",1)</f>
        <v/>
      </c>
      <c r="G74" s="334" t="str">
        <f>IF(ISNA(MATCH(A74,'Curriculum 2022-2023'!$K$7:$K$40,0)),"",1)</f>
        <v/>
      </c>
      <c r="H74" s="334">
        <f>IF(ISNA(MATCH($A74,'Curriculum 2022-2023'!$A$45:$A$80,0)),"",1)</f>
        <v>1</v>
      </c>
      <c r="I74" s="334" t="str">
        <f>IF(ISNA(MATCH($A74,'Curriculum 2022-2023'!$F$45:$F$80,0)),"",1)</f>
        <v/>
      </c>
      <c r="J74" s="334" t="str">
        <f>IF(ISNA(MATCH($A74,'Curriculum 2022-2023'!$K$45:$K$80,0)),"",1)</f>
        <v/>
      </c>
      <c r="K74" s="334">
        <f>IF(ISNA(MATCH($A74,'Curriculum 2022-2023'!$A$85:$A$115,0)),"",1)</f>
        <v>1</v>
      </c>
      <c r="L74" s="334" t="str">
        <f>IF(ISNA(MATCH($A74,'Curriculum 2022-2023'!$F$85:$F$94,0)),"",1)</f>
        <v/>
      </c>
      <c r="M74" s="336">
        <f t="shared" si="3"/>
        <v>3</v>
      </c>
      <c r="N74" s="336">
        <f t="shared" si="4"/>
        <v>0</v>
      </c>
    </row>
    <row r="75" spans="1:14" x14ac:dyDescent="0.25">
      <c r="A75" s="335">
        <v>201200146</v>
      </c>
      <c r="B75" s="336" t="s">
        <v>76</v>
      </c>
      <c r="C75" s="336">
        <v>5</v>
      </c>
      <c r="D75" s="337" t="s">
        <v>166</v>
      </c>
      <c r="E75" s="334" t="str">
        <f>IF(ISNA(MATCH($A75,'Curriculum 2022-2023'!$A$7:$A$40,0)),"",1)</f>
        <v/>
      </c>
      <c r="F75" s="334">
        <f>IF(ISNA(MATCH($A75,'Curriculum 2022-2023'!$F$7:$F$40,0)),"",1)</f>
        <v>1</v>
      </c>
      <c r="G75" s="334" t="str">
        <f>IF(ISNA(MATCH(A75,'Curriculum 2022-2023'!$K$7:$K$40,0)),"",1)</f>
        <v/>
      </c>
      <c r="H75" s="334" t="str">
        <f>IF(ISNA(MATCH($A75,'Curriculum 2022-2023'!$A$45:$A$80,0)),"",1)</f>
        <v/>
      </c>
      <c r="I75" s="334">
        <f>IF(ISNA(MATCH($A75,'Curriculum 2022-2023'!$F$45:$F$80,0)),"",1)</f>
        <v>1</v>
      </c>
      <c r="J75" s="334" t="str">
        <f>IF(ISNA(MATCH($A75,'Curriculum 2022-2023'!$K$45:$K$80,0)),"",1)</f>
        <v/>
      </c>
      <c r="K75" s="334" t="str">
        <f>IF(ISNA(MATCH($A75,'Curriculum 2022-2023'!$A$85:$A$115,0)),"",1)</f>
        <v/>
      </c>
      <c r="L75" s="334" t="str">
        <f>IF(ISNA(MATCH($A75,'Curriculum 2022-2023'!$F$85:$F$94,0)),"",1)</f>
        <v/>
      </c>
      <c r="M75" s="336">
        <f t="shared" si="3"/>
        <v>2</v>
      </c>
      <c r="N75" s="336">
        <f t="shared" si="4"/>
        <v>0</v>
      </c>
    </row>
    <row r="76" spans="1:14" x14ac:dyDescent="0.25">
      <c r="A76" s="335">
        <v>191102041</v>
      </c>
      <c r="B76" s="336" t="s">
        <v>77</v>
      </c>
      <c r="C76" s="336">
        <v>5</v>
      </c>
      <c r="D76" s="337" t="s">
        <v>165</v>
      </c>
      <c r="E76" s="334" t="str">
        <f>IF(ISNA(MATCH($A76,'Curriculum 2022-2023'!$A$7:$A$40,0)),"",1)</f>
        <v/>
      </c>
      <c r="F76" s="334">
        <f>IF(ISNA(MATCH($A76,'Curriculum 2022-2023'!$F$7:$F$40,0)),"",1)</f>
        <v>1</v>
      </c>
      <c r="G76" s="334" t="str">
        <f>IF(ISNA(MATCH(A76,'Curriculum 2022-2023'!$K$7:$K$40,0)),"",1)</f>
        <v/>
      </c>
      <c r="H76" s="334" t="str">
        <f>IF(ISNA(MATCH($A76,'Curriculum 2022-2023'!$A$45:$A$80,0)),"",1)</f>
        <v/>
      </c>
      <c r="I76" s="334">
        <f>IF(ISNA(MATCH($A76,'Curriculum 2022-2023'!$F$45:$F$80,0)),"",1)</f>
        <v>1</v>
      </c>
      <c r="J76" s="334" t="str">
        <f>IF(ISNA(MATCH($A76,'Curriculum 2022-2023'!$K$45:$K$80,0)),"",1)</f>
        <v/>
      </c>
      <c r="K76" s="334" t="str">
        <f>IF(ISNA(MATCH($A76,'Curriculum 2022-2023'!$A$85:$A$115,0)),"",1)</f>
        <v/>
      </c>
      <c r="L76" s="334" t="str">
        <f>IF(ISNA(MATCH($A76,'Curriculum 2022-2023'!$F$85:$F$94,0)),"",1)</f>
        <v/>
      </c>
      <c r="M76" s="336">
        <f t="shared" si="3"/>
        <v>2</v>
      </c>
      <c r="N76" s="336">
        <f t="shared" si="4"/>
        <v>0</v>
      </c>
    </row>
    <row r="77" spans="1:14" x14ac:dyDescent="0.25">
      <c r="A77" s="335">
        <v>191210930</v>
      </c>
      <c r="B77" s="336" t="s">
        <v>121</v>
      </c>
      <c r="C77" s="336">
        <v>5</v>
      </c>
      <c r="D77" s="337" t="s">
        <v>166</v>
      </c>
      <c r="E77" s="334" t="str">
        <f>IF(ISNA(MATCH($A77,'Curriculum 2022-2023'!$A$7:$A$40,0)),"",1)</f>
        <v/>
      </c>
      <c r="F77" s="334" t="str">
        <f>IF(ISNA(MATCH($A77,'Curriculum 2022-2023'!$F$7:$F$40,0)),"",1)</f>
        <v/>
      </c>
      <c r="G77" s="334" t="str">
        <f>IF(ISNA(MATCH(A77,'Curriculum 2022-2023'!$K$7:$K$40,0)),"",1)</f>
        <v/>
      </c>
      <c r="H77" s="334" t="str">
        <f>IF(ISNA(MATCH($A77,'Curriculum 2022-2023'!$A$45:$A$80,0)),"",1)</f>
        <v/>
      </c>
      <c r="I77" s="334" t="str">
        <f>IF(ISNA(MATCH($A77,'Curriculum 2022-2023'!$F$45:$F$80,0)),"",1)</f>
        <v/>
      </c>
      <c r="J77" s="334" t="str">
        <f>IF(ISNA(MATCH($A77,'Curriculum 2022-2023'!$K$45:$K$80,0)),"",1)</f>
        <v/>
      </c>
      <c r="K77" s="334">
        <f>IF(ISNA(MATCH($A77,'Curriculum 2022-2023'!$A$85:$A$115,0)),"",1)</f>
        <v>1</v>
      </c>
      <c r="L77" s="334" t="str">
        <f>IF(ISNA(MATCH($A77,'Curriculum 2022-2023'!$F$85:$F$94,0)),"",1)</f>
        <v/>
      </c>
      <c r="M77" s="336">
        <f t="shared" si="3"/>
        <v>1</v>
      </c>
      <c r="N77" s="336">
        <f t="shared" si="4"/>
        <v>0</v>
      </c>
    </row>
    <row r="78" spans="1:14" x14ac:dyDescent="0.25">
      <c r="A78" s="335">
        <v>202200070</v>
      </c>
      <c r="B78" s="336" t="s">
        <v>197</v>
      </c>
      <c r="C78" s="336">
        <v>5</v>
      </c>
      <c r="D78" s="337" t="s">
        <v>165</v>
      </c>
      <c r="E78" s="334" t="str">
        <f>IF(ISNA(MATCH($A78,'Curriculum 2022-2023'!$A$7:$A$40,0)),"",1)</f>
        <v/>
      </c>
      <c r="F78" s="334" t="str">
        <f>IF(ISNA(MATCH($A78,'Curriculum 2022-2023'!$F$7:$F$40,0)),"",1)</f>
        <v/>
      </c>
      <c r="G78" s="334" t="str">
        <f>IF(ISNA(MATCH(A78,'Curriculum 2022-2023'!$K$7:$K$40,0)),"",1)</f>
        <v/>
      </c>
      <c r="H78" s="334" t="str">
        <f>IF(ISNA(MATCH($A78,'Curriculum 2022-2023'!$A$45:$A$80,0)),"",1)</f>
        <v/>
      </c>
      <c r="I78" s="334" t="str">
        <f>IF(ISNA(MATCH($A78,'Curriculum 2022-2023'!$F$45:$F$80,0)),"",1)</f>
        <v/>
      </c>
      <c r="J78" s="334">
        <f>IF(ISNA(MATCH($A78,'Curriculum 2022-2023'!$K$45:$K$80,0)),"",1)</f>
        <v>1</v>
      </c>
      <c r="K78" s="334" t="str">
        <f>IF(ISNA(MATCH($A78,'Curriculum 2022-2023'!$A$85:$A$115,0)),"",1)</f>
        <v/>
      </c>
      <c r="L78" s="334" t="str">
        <f>IF(ISNA(MATCH($A78,'Curriculum 2022-2023'!$F$85:$F$94,0)),"",1)</f>
        <v/>
      </c>
      <c r="M78" s="336">
        <f t="shared" si="3"/>
        <v>1</v>
      </c>
      <c r="N78" s="336">
        <f t="shared" si="4"/>
        <v>0</v>
      </c>
    </row>
    <row r="79" spans="1:14" x14ac:dyDescent="0.25">
      <c r="A79" s="335">
        <v>201600018</v>
      </c>
      <c r="B79" s="336" t="s">
        <v>78</v>
      </c>
      <c r="C79" s="336">
        <v>5</v>
      </c>
      <c r="D79" s="337" t="s">
        <v>166</v>
      </c>
      <c r="E79" s="334" t="str">
        <f>IF(ISNA(MATCH($A79,'Curriculum 2022-2023'!$A$7:$A$40,0)),"",1)</f>
        <v/>
      </c>
      <c r="F79" s="334">
        <f>IF(ISNA(MATCH($A79,'Curriculum 2022-2023'!$F$7:$F$40,0)),"",1)</f>
        <v>1</v>
      </c>
      <c r="G79" s="334" t="str">
        <f>IF(ISNA(MATCH(A79,'Curriculum 2022-2023'!$K$7:$K$40,0)),"",1)</f>
        <v/>
      </c>
      <c r="H79" s="334" t="str">
        <f>IF(ISNA(MATCH($A79,'Curriculum 2022-2023'!$A$45:$A$80,0)),"",1)</f>
        <v/>
      </c>
      <c r="I79" s="334" t="str">
        <f>IF(ISNA(MATCH($A79,'Curriculum 2022-2023'!$F$45:$F$80,0)),"",1)</f>
        <v/>
      </c>
      <c r="J79" s="334" t="str">
        <f>IF(ISNA(MATCH($A79,'Curriculum 2022-2023'!$K$45:$K$80,0)),"",1)</f>
        <v/>
      </c>
      <c r="K79" s="334" t="str">
        <f>IF(ISNA(MATCH($A79,'Curriculum 2022-2023'!$A$85:$A$115,0)),"",1)</f>
        <v/>
      </c>
      <c r="L79" s="334" t="str">
        <f>IF(ISNA(MATCH($A79,'Curriculum 2022-2023'!$F$85:$F$94,0)),"",1)</f>
        <v/>
      </c>
      <c r="M79" s="336">
        <f t="shared" si="3"/>
        <v>1</v>
      </c>
      <c r="N79" s="336">
        <f t="shared" si="4"/>
        <v>0</v>
      </c>
    </row>
    <row r="80" spans="1:14" x14ac:dyDescent="0.25">
      <c r="A80" s="335">
        <v>202200101</v>
      </c>
      <c r="B80" s="336" t="s">
        <v>154</v>
      </c>
      <c r="C80" s="336">
        <v>5</v>
      </c>
      <c r="D80" s="337" t="s">
        <v>166</v>
      </c>
      <c r="E80" s="334" t="str">
        <f>IF(ISNA(MATCH($A80,'Curriculum 2022-2023'!$A$7:$A$40,0)),"",1)</f>
        <v/>
      </c>
      <c r="F80" s="334" t="str">
        <f>IF(ISNA(MATCH($A80,'Curriculum 2022-2023'!$F$7:$F$40,0)),"",1)</f>
        <v/>
      </c>
      <c r="G80" s="334" t="str">
        <f>IF(ISNA(MATCH(A80,'Curriculum 2022-2023'!$K$7:$K$40,0)),"",1)</f>
        <v/>
      </c>
      <c r="H80" s="334" t="str">
        <f>IF(ISNA(MATCH($A80,'Curriculum 2022-2023'!$A$45:$A$80,0)),"",1)</f>
        <v/>
      </c>
      <c r="I80" s="334" t="str">
        <f>IF(ISNA(MATCH($A80,'Curriculum 2022-2023'!$F$45:$F$80,0)),"",1)</f>
        <v/>
      </c>
      <c r="J80" s="334" t="str">
        <f>IF(ISNA(MATCH($A80,'Curriculum 2022-2023'!$K$45:$K$80,0)),"",1)</f>
        <v/>
      </c>
      <c r="K80" s="334">
        <f>IF(ISNA(MATCH($A80,'Curriculum 2022-2023'!$A$85:$A$115,0)),"",1)</f>
        <v>1</v>
      </c>
      <c r="L80" s="334" t="str">
        <f>IF(ISNA(MATCH($A80,'Curriculum 2022-2023'!$F$85:$F$94,0)),"",1)</f>
        <v/>
      </c>
      <c r="M80" s="336">
        <f t="shared" si="3"/>
        <v>1</v>
      </c>
      <c r="N80" s="336">
        <f t="shared" si="4"/>
        <v>0</v>
      </c>
    </row>
    <row r="81" spans="1:14" x14ac:dyDescent="0.25">
      <c r="A81" s="335">
        <v>191158520</v>
      </c>
      <c r="B81" s="336" t="s">
        <v>87</v>
      </c>
      <c r="C81" s="336">
        <v>5</v>
      </c>
      <c r="D81" s="337" t="s">
        <v>180</v>
      </c>
      <c r="E81" s="334" t="str">
        <f>IF(ISNA(MATCH($A81,'Curriculum 2022-2023'!$A$7:$A$40,0)),"",1)</f>
        <v/>
      </c>
      <c r="F81" s="334">
        <f>IF(ISNA(MATCH($A81,'Curriculum 2022-2023'!$F$7:$F$40,0)),"",1)</f>
        <v>1</v>
      </c>
      <c r="G81" s="334" t="str">
        <f>IF(ISNA(MATCH(A81,'Curriculum 2022-2023'!$K$7:$K$40,0)),"",1)</f>
        <v/>
      </c>
      <c r="H81" s="334" t="str">
        <f>IF(ISNA(MATCH($A81,'Curriculum 2022-2023'!$A$45:$A$80,0)),"",1)</f>
        <v/>
      </c>
      <c r="I81" s="334" t="str">
        <f>IF(ISNA(MATCH($A81,'Curriculum 2022-2023'!$F$45:$F$80,0)),"",1)</f>
        <v/>
      </c>
      <c r="J81" s="334" t="str">
        <f>IF(ISNA(MATCH($A81,'Curriculum 2022-2023'!$K$45:$K$80,0)),"",1)</f>
        <v/>
      </c>
      <c r="K81" s="334" t="str">
        <f>IF(ISNA(MATCH($A81,'Curriculum 2022-2023'!$A$85:$A$115,0)),"",1)</f>
        <v/>
      </c>
      <c r="L81" s="334" t="str">
        <f>IF(ISNA(MATCH($A81,'Curriculum 2022-2023'!$F$85:$F$94,0)),"",1)</f>
        <v/>
      </c>
      <c r="M81" s="336">
        <f t="shared" si="3"/>
        <v>1</v>
      </c>
      <c r="N81" s="336">
        <f t="shared" si="4"/>
        <v>0</v>
      </c>
    </row>
    <row r="82" spans="1:14" x14ac:dyDescent="0.25">
      <c r="A82" s="334">
        <v>201600241</v>
      </c>
      <c r="B82" s="336" t="s">
        <v>156</v>
      </c>
      <c r="C82" s="336">
        <v>5</v>
      </c>
      <c r="D82" s="338"/>
      <c r="E82" s="334" t="str">
        <f>IF(ISNA(MATCH($A82,'Curriculum 2022-2023'!$A$7:$A$40,0)),"",1)</f>
        <v/>
      </c>
      <c r="F82" s="334" t="str">
        <f>IF(ISNA(MATCH($A82,'Curriculum 2022-2023'!$F$7:$F$40,0)),"",1)</f>
        <v/>
      </c>
      <c r="G82" s="334" t="str">
        <f>IF(ISNA(MATCH(A82,'Curriculum 2022-2023'!$K$7:$K$40,0)),"",1)</f>
        <v/>
      </c>
      <c r="H82" s="334" t="str">
        <f>IF(ISNA(MATCH($A82,'Curriculum 2022-2023'!$A$45:$A$80,0)),"",1)</f>
        <v/>
      </c>
      <c r="I82" s="334" t="str">
        <f>IF(ISNA(MATCH($A82,'Curriculum 2022-2023'!$F$45:$F$80,0)),"",1)</f>
        <v/>
      </c>
      <c r="J82" s="334" t="str">
        <f>IF(ISNA(MATCH($A82,'Curriculum 2022-2023'!$K$45:$K$80,0)),"",1)</f>
        <v/>
      </c>
      <c r="K82" s="334" t="str">
        <f>IF(ISNA(MATCH($A82,'Curriculum 2022-2023'!$A$85:$A$115,0)),"",1)</f>
        <v/>
      </c>
      <c r="L82" s="334">
        <f>IF(ISNA(MATCH($A82,'Curriculum 2022-2023'!$F$85:$F$94,0)),"",1)</f>
        <v>1</v>
      </c>
      <c r="M82" s="336">
        <f t="shared" si="3"/>
        <v>1</v>
      </c>
      <c r="N82" s="336">
        <f t="shared" si="4"/>
        <v>0</v>
      </c>
    </row>
    <row r="83" spans="1:14" x14ac:dyDescent="0.25">
      <c r="A83" s="335">
        <v>201400300</v>
      </c>
      <c r="B83" s="336" t="s">
        <v>95</v>
      </c>
      <c r="C83" s="336">
        <v>5</v>
      </c>
      <c r="D83" s="337" t="s">
        <v>169</v>
      </c>
      <c r="E83" s="334" t="str">
        <f>IF(ISNA(MATCH($A83,'Curriculum 2022-2023'!$A$7:$A$40,0)),"",1)</f>
        <v/>
      </c>
      <c r="F83" s="334" t="str">
        <f>IF(ISNA(MATCH($A83,'Curriculum 2022-2023'!$F$7:$F$40,0)),"",1)</f>
        <v/>
      </c>
      <c r="G83" s="334">
        <f>IF(ISNA(MATCH(A83,'Curriculum 2022-2023'!$K$7:$K$40,0)),"",1)</f>
        <v>1</v>
      </c>
      <c r="H83" s="334" t="str">
        <f>IF(ISNA(MATCH($A83,'Curriculum 2022-2023'!$A$45:$A$80,0)),"",1)</f>
        <v/>
      </c>
      <c r="I83" s="334" t="str">
        <f>IF(ISNA(MATCH($A83,'Curriculum 2022-2023'!$F$45:$F$80,0)),"",1)</f>
        <v/>
      </c>
      <c r="J83" s="334" t="str">
        <f>IF(ISNA(MATCH($A83,'Curriculum 2022-2023'!$K$45:$K$80,0)),"",1)</f>
        <v/>
      </c>
      <c r="K83" s="334" t="str">
        <f>IF(ISNA(MATCH($A83,'Curriculum 2022-2023'!$A$85:$A$115,0)),"",1)</f>
        <v/>
      </c>
      <c r="L83" s="334" t="str">
        <f>IF(ISNA(MATCH($A83,'Curriculum 2022-2023'!$F$85:$F$94,0)),"",1)</f>
        <v/>
      </c>
      <c r="M83" s="336">
        <f t="shared" si="3"/>
        <v>1</v>
      </c>
      <c r="N83" s="336">
        <f t="shared" si="4"/>
        <v>0</v>
      </c>
    </row>
    <row r="84" spans="1:14" x14ac:dyDescent="0.25">
      <c r="A84" s="335">
        <v>202000035</v>
      </c>
      <c r="B84" s="336" t="s">
        <v>178</v>
      </c>
      <c r="C84" s="336">
        <v>5</v>
      </c>
      <c r="D84" s="337" t="s">
        <v>168</v>
      </c>
      <c r="E84" s="334" t="str">
        <f>IF(ISNA(MATCH($A84,'Curriculum 2022-2023'!$A$7:$A$40,0)),"",1)</f>
        <v/>
      </c>
      <c r="F84" s="334">
        <f>IF(ISNA(MATCH($A84,'Curriculum 2022-2023'!$F$7:$F$40,0)),"",1)</f>
        <v>1</v>
      </c>
      <c r="G84" s="334">
        <f>IF(ISNA(MATCH(A84,'Curriculum 2022-2023'!$K$7:$K$40,0)),"",1)</f>
        <v>1</v>
      </c>
      <c r="H84" s="334" t="str">
        <f>IF(ISNA(MATCH($A84,'Curriculum 2022-2023'!$A$45:$A$80,0)),"",1)</f>
        <v/>
      </c>
      <c r="I84" s="334" t="str">
        <f>IF(ISNA(MATCH($A84,'Curriculum 2022-2023'!$F$45:$F$80,0)),"",1)</f>
        <v/>
      </c>
      <c r="J84" s="334" t="str">
        <f>IF(ISNA(MATCH($A84,'Curriculum 2022-2023'!$K$45:$K$80,0)),"",1)</f>
        <v/>
      </c>
      <c r="K84" s="334" t="str">
        <f>IF(ISNA(MATCH($A84,'Curriculum 2022-2023'!$A$85:$A$115,0)),"",1)</f>
        <v/>
      </c>
      <c r="L84" s="334" t="str">
        <f>IF(ISNA(MATCH($A84,'Curriculum 2022-2023'!$F$85:$F$94,0)),"",1)</f>
        <v/>
      </c>
      <c r="M84" s="336">
        <f t="shared" si="3"/>
        <v>2</v>
      </c>
      <c r="N84" s="336">
        <f t="shared" si="4"/>
        <v>0</v>
      </c>
    </row>
    <row r="85" spans="1:14" x14ac:dyDescent="0.25">
      <c r="A85" s="335">
        <v>201900085</v>
      </c>
      <c r="B85" s="336" t="s">
        <v>122</v>
      </c>
      <c r="C85" s="336">
        <v>5</v>
      </c>
      <c r="D85" s="337" t="s">
        <v>168</v>
      </c>
      <c r="E85" s="334" t="str">
        <f>IF(ISNA(MATCH($A85,'Curriculum 2022-2023'!$A$7:$A$40,0)),"",1)</f>
        <v/>
      </c>
      <c r="F85" s="334" t="str">
        <f>IF(ISNA(MATCH($A85,'Curriculum 2022-2023'!$F$7:$F$40,0)),"",1)</f>
        <v/>
      </c>
      <c r="G85" s="334" t="str">
        <f>IF(ISNA(MATCH(A85,'Curriculum 2022-2023'!$K$7:$K$40,0)),"",1)</f>
        <v/>
      </c>
      <c r="H85" s="334" t="str">
        <f>IF(ISNA(MATCH($A85,'Curriculum 2022-2023'!$A$45:$A$80,0)),"",1)</f>
        <v/>
      </c>
      <c r="I85" s="334" t="str">
        <f>IF(ISNA(MATCH($A85,'Curriculum 2022-2023'!$F$45:$F$80,0)),"",1)</f>
        <v/>
      </c>
      <c r="J85" s="334" t="str">
        <f>IF(ISNA(MATCH($A85,'Curriculum 2022-2023'!$K$45:$K$80,0)),"",1)</f>
        <v/>
      </c>
      <c r="K85" s="334">
        <f>IF(ISNA(MATCH($A85,'Curriculum 2022-2023'!$A$85:$A$115,0)),"",1)</f>
        <v>1</v>
      </c>
      <c r="L85" s="334" t="str">
        <f>IF(ISNA(MATCH($A85,'Curriculum 2022-2023'!$F$85:$F$94,0)),"",1)</f>
        <v/>
      </c>
      <c r="M85" s="336">
        <f t="shared" si="3"/>
        <v>1</v>
      </c>
      <c r="N85" s="336">
        <f t="shared" si="4"/>
        <v>0</v>
      </c>
    </row>
    <row r="86" spans="1:14" x14ac:dyDescent="0.25">
      <c r="A86" s="335">
        <v>191560430</v>
      </c>
      <c r="B86" s="336" t="s">
        <v>123</v>
      </c>
      <c r="C86" s="336">
        <v>5</v>
      </c>
      <c r="D86" s="337" t="s">
        <v>166</v>
      </c>
      <c r="E86" s="334" t="str">
        <f>IF(ISNA(MATCH($A86,'Curriculum 2022-2023'!$A$7:$A$40,0)),"",1)</f>
        <v/>
      </c>
      <c r="F86" s="334" t="str">
        <f>IF(ISNA(MATCH($A86,'Curriculum 2022-2023'!$F$7:$F$40,0)),"",1)</f>
        <v/>
      </c>
      <c r="G86" s="334" t="str">
        <f>IF(ISNA(MATCH(A86,'Curriculum 2022-2023'!$K$7:$K$40,0)),"",1)</f>
        <v/>
      </c>
      <c r="H86" s="334" t="str">
        <f>IF(ISNA(MATCH($A86,'Curriculum 2022-2023'!$A$45:$A$80,0)),"",1)</f>
        <v/>
      </c>
      <c r="I86" s="334" t="str">
        <f>IF(ISNA(MATCH($A86,'Curriculum 2022-2023'!$F$45:$F$80,0)),"",1)</f>
        <v/>
      </c>
      <c r="J86" s="334" t="str">
        <f>IF(ISNA(MATCH($A86,'Curriculum 2022-2023'!$K$45:$K$80,0)),"",1)</f>
        <v/>
      </c>
      <c r="K86" s="334">
        <f>IF(ISNA(MATCH($A86,'Curriculum 2022-2023'!$A$85:$A$115,0)),"",1)</f>
        <v>1</v>
      </c>
      <c r="L86" s="334" t="str">
        <f>IF(ISNA(MATCH($A86,'Curriculum 2022-2023'!$F$85:$F$94,0)),"",1)</f>
        <v/>
      </c>
      <c r="M86" s="336">
        <f t="shared" si="3"/>
        <v>1</v>
      </c>
      <c r="N86" s="336">
        <f t="shared" si="4"/>
        <v>0</v>
      </c>
    </row>
    <row r="87" spans="1:14" x14ac:dyDescent="0.25">
      <c r="A87" s="335">
        <v>201400042</v>
      </c>
      <c r="B87" s="336" t="s">
        <v>32</v>
      </c>
      <c r="C87" s="336">
        <v>5</v>
      </c>
      <c r="D87" s="337" t="s">
        <v>169</v>
      </c>
      <c r="E87" s="334">
        <f>IF(ISNA(MATCH($A87,'Curriculum 2022-2023'!$A$7:$A$40,0)),"",1)</f>
        <v>1</v>
      </c>
      <c r="F87" s="334" t="str">
        <f>IF(ISNA(MATCH($A87,'Curriculum 2022-2023'!$F$7:$F$40,0)),"",1)</f>
        <v/>
      </c>
      <c r="G87" s="334" t="str">
        <f>IF(ISNA(MATCH(A87,'Curriculum 2022-2023'!$K$7:$K$40,0)),"",1)</f>
        <v/>
      </c>
      <c r="H87" s="334">
        <f>IF(ISNA(MATCH($A87,'Curriculum 2022-2023'!$A$45:$A$80,0)),"",1)</f>
        <v>1</v>
      </c>
      <c r="I87" s="334" t="str">
        <f>IF(ISNA(MATCH($A87,'Curriculum 2022-2023'!$F$45:$F$80,0)),"",1)</f>
        <v/>
      </c>
      <c r="J87" s="334" t="str">
        <f>IF(ISNA(MATCH($A87,'Curriculum 2022-2023'!$K$45:$K$80,0)),"",1)</f>
        <v/>
      </c>
      <c r="K87" s="334" t="str">
        <f>IF(ISNA(MATCH($A87,'Curriculum 2022-2023'!$A$85:$A$115,0)),"",1)</f>
        <v/>
      </c>
      <c r="L87" s="334" t="str">
        <f>IF(ISNA(MATCH($A87,'Curriculum 2022-2023'!$F$85:$F$94,0)),"",1)</f>
        <v/>
      </c>
      <c r="M87" s="336">
        <f t="shared" si="3"/>
        <v>2</v>
      </c>
      <c r="N87" s="336">
        <f t="shared" si="4"/>
        <v>0</v>
      </c>
    </row>
    <row r="88" spans="1:14" x14ac:dyDescent="0.25">
      <c r="A88" s="335">
        <v>201800003</v>
      </c>
      <c r="B88" s="336" t="s">
        <v>88</v>
      </c>
      <c r="C88" s="336">
        <v>5</v>
      </c>
      <c r="D88" s="337" t="s">
        <v>166</v>
      </c>
      <c r="E88" s="334" t="str">
        <f>IF(ISNA(MATCH($A88,'Curriculum 2022-2023'!$A$7:$A$40,0)),"",1)</f>
        <v/>
      </c>
      <c r="F88" s="334">
        <f>IF(ISNA(MATCH($A88,'Curriculum 2022-2023'!$F$7:$F$40,0)),"",1)</f>
        <v>1</v>
      </c>
      <c r="G88" s="334" t="str">
        <f>IF(ISNA(MATCH(A88,'Curriculum 2022-2023'!$K$7:$K$40,0)),"",1)</f>
        <v/>
      </c>
      <c r="H88" s="334" t="str">
        <f>IF(ISNA(MATCH($A88,'Curriculum 2022-2023'!$A$45:$A$80,0)),"",1)</f>
        <v/>
      </c>
      <c r="I88" s="334" t="str">
        <f>IF(ISNA(MATCH($A88,'Curriculum 2022-2023'!$F$45:$F$80,0)),"",1)</f>
        <v/>
      </c>
      <c r="J88" s="334" t="str">
        <f>IF(ISNA(MATCH($A88,'Curriculum 2022-2023'!$K$45:$K$80,0)),"",1)</f>
        <v/>
      </c>
      <c r="K88" s="334" t="str">
        <f>IF(ISNA(MATCH($A88,'Curriculum 2022-2023'!$A$85:$A$115,0)),"",1)</f>
        <v/>
      </c>
      <c r="L88" s="334" t="str">
        <f>IF(ISNA(MATCH($A88,'Curriculum 2022-2023'!$F$85:$F$94,0)),"",1)</f>
        <v/>
      </c>
      <c r="M88" s="336">
        <f t="shared" si="3"/>
        <v>1</v>
      </c>
      <c r="N88" s="336">
        <f t="shared" si="4"/>
        <v>0</v>
      </c>
    </row>
    <row r="89" spans="1:14" x14ac:dyDescent="0.25">
      <c r="A89" s="335">
        <v>191561620</v>
      </c>
      <c r="B89" s="336" t="s">
        <v>124</v>
      </c>
      <c r="C89" s="336">
        <v>5</v>
      </c>
      <c r="D89" s="337" t="s">
        <v>165</v>
      </c>
      <c r="E89" s="334" t="str">
        <f>IF(ISNA(MATCH($A89,'Curriculum 2022-2023'!$A$7:$A$40,0)),"",1)</f>
        <v/>
      </c>
      <c r="F89" s="334" t="str">
        <f>IF(ISNA(MATCH($A89,'Curriculum 2022-2023'!$F$7:$F$40,0)),"",1)</f>
        <v/>
      </c>
      <c r="G89" s="334" t="str">
        <f>IF(ISNA(MATCH(A89,'Curriculum 2022-2023'!$K$7:$K$40,0)),"",1)</f>
        <v/>
      </c>
      <c r="H89" s="334" t="str">
        <f>IF(ISNA(MATCH($A89,'Curriculum 2022-2023'!$A$45:$A$80,0)),"",1)</f>
        <v/>
      </c>
      <c r="I89" s="334" t="str">
        <f>IF(ISNA(MATCH($A89,'Curriculum 2022-2023'!$F$45:$F$80,0)),"",1)</f>
        <v/>
      </c>
      <c r="J89" s="334" t="str">
        <f>IF(ISNA(MATCH($A89,'Curriculum 2022-2023'!$K$45:$K$80,0)),"",1)</f>
        <v/>
      </c>
      <c r="K89" s="334">
        <f>IF(ISNA(MATCH($A89,'Curriculum 2022-2023'!$A$85:$A$115,0)),"",1)</f>
        <v>1</v>
      </c>
      <c r="L89" s="334" t="str">
        <f>IF(ISNA(MATCH($A89,'Curriculum 2022-2023'!$F$85:$F$94,0)),"",1)</f>
        <v/>
      </c>
      <c r="M89" s="336">
        <f t="shared" si="3"/>
        <v>1</v>
      </c>
      <c r="N89" s="336">
        <f t="shared" si="4"/>
        <v>0</v>
      </c>
    </row>
    <row r="90" spans="1:14" x14ac:dyDescent="0.25">
      <c r="A90" s="335">
        <v>202200106</v>
      </c>
      <c r="B90" s="336" t="s">
        <v>125</v>
      </c>
      <c r="C90" s="336">
        <v>5</v>
      </c>
      <c r="D90" s="337" t="s">
        <v>168</v>
      </c>
      <c r="E90" s="334" t="str">
        <f>IF(ISNA(MATCH($A90,'Curriculum 2022-2023'!$A$7:$A$40,0)),"",1)</f>
        <v/>
      </c>
      <c r="F90" s="334" t="str">
        <f>IF(ISNA(MATCH($A90,'Curriculum 2022-2023'!$F$7:$F$40,0)),"",1)</f>
        <v/>
      </c>
      <c r="G90" s="334" t="str">
        <f>IF(ISNA(MATCH(A90,'Curriculum 2022-2023'!$K$7:$K$40,0)),"",1)</f>
        <v/>
      </c>
      <c r="H90" s="334" t="str">
        <f>IF(ISNA(MATCH($A90,'Curriculum 2022-2023'!$A$45:$A$80,0)),"",1)</f>
        <v/>
      </c>
      <c r="I90" s="334" t="str">
        <f>IF(ISNA(MATCH($A90,'Curriculum 2022-2023'!$F$45:$F$80,0)),"",1)</f>
        <v/>
      </c>
      <c r="J90" s="334" t="str">
        <f>IF(ISNA(MATCH($A90,'Curriculum 2022-2023'!$K$45:$K$80,0)),"",1)</f>
        <v/>
      </c>
      <c r="K90" s="334">
        <f>IF(ISNA(MATCH($A90,'Curriculum 2022-2023'!$A$85:$A$115,0)),"",1)</f>
        <v>1</v>
      </c>
      <c r="L90" s="334" t="str">
        <f>IF(ISNA(MATCH($A90,'Curriculum 2022-2023'!$F$85:$F$94,0)),"",1)</f>
        <v/>
      </c>
      <c r="M90" s="336">
        <f t="shared" si="3"/>
        <v>1</v>
      </c>
      <c r="N90" s="336">
        <f t="shared" si="4"/>
        <v>0</v>
      </c>
    </row>
    <row r="91" spans="1:14" x14ac:dyDescent="0.25">
      <c r="A91" s="334">
        <v>202100319</v>
      </c>
      <c r="B91" s="336" t="s">
        <v>149</v>
      </c>
      <c r="C91" s="336">
        <v>5</v>
      </c>
      <c r="D91" s="338" t="s">
        <v>169</v>
      </c>
      <c r="E91" s="334" t="str">
        <f>IF(ISNA(MATCH($A91,'Curriculum 2022-2023'!$A$7:$A$40,0)),"",1)</f>
        <v/>
      </c>
      <c r="F91" s="334" t="str">
        <f>IF(ISNA(MATCH($A91,'Curriculum 2022-2023'!$F$7:$F$40,0)),"",1)</f>
        <v/>
      </c>
      <c r="G91" s="334" t="str">
        <f>IF(ISNA(MATCH(A91,'Curriculum 2022-2023'!$K$7:$K$40,0)),"",1)</f>
        <v/>
      </c>
      <c r="H91" s="334">
        <f>IF(ISNA(MATCH($A91,'Curriculum 2022-2023'!$A$45:$A$80,0)),"",1)</f>
        <v>1</v>
      </c>
      <c r="I91" s="334" t="str">
        <f>IF(ISNA(MATCH($A91,'Curriculum 2022-2023'!$F$45:$F$80,0)),"",1)</f>
        <v/>
      </c>
      <c r="J91" s="334" t="str">
        <f>IF(ISNA(MATCH($A91,'Curriculum 2022-2023'!$K$45:$K$80,0)),"",1)</f>
        <v/>
      </c>
      <c r="K91" s="334" t="str">
        <f>IF(ISNA(MATCH($A91,'Curriculum 2022-2023'!$A$85:$A$115,0)),"",1)</f>
        <v/>
      </c>
      <c r="L91" s="334" t="str">
        <f>IF(ISNA(MATCH($A91,'Curriculum 2022-2023'!$F$85:$F$94,0)),"",1)</f>
        <v/>
      </c>
      <c r="M91" s="336">
        <f t="shared" si="3"/>
        <v>1</v>
      </c>
      <c r="N91" s="336">
        <f t="shared" si="4"/>
        <v>0</v>
      </c>
    </row>
    <row r="92" spans="1:14" x14ac:dyDescent="0.25">
      <c r="A92" s="334">
        <v>201400044</v>
      </c>
      <c r="B92" s="336" t="s">
        <v>25</v>
      </c>
      <c r="C92" s="336">
        <v>5</v>
      </c>
      <c r="D92" s="337" t="s">
        <v>165</v>
      </c>
      <c r="E92" s="334" t="str">
        <f>IF(ISNA(MATCH($A92,'Curriculum 2022-2023'!$A$7:$A$40,0)),"",1)</f>
        <v/>
      </c>
      <c r="F92" s="334" t="str">
        <f>IF(ISNA(MATCH($A92,'Curriculum 2022-2023'!$F$7:$F$40,0)),"",1)</f>
        <v/>
      </c>
      <c r="G92" s="334" t="str">
        <f>IF(ISNA(MATCH(A92,'Curriculum 2022-2023'!$K$7:$K$40,0)),"",1)</f>
        <v/>
      </c>
      <c r="H92" s="334">
        <f>IF(ISNA(MATCH($A92,'Curriculum 2022-2023'!$A$45:$A$80,0)),"",1)</f>
        <v>1</v>
      </c>
      <c r="I92" s="334" t="str">
        <f>IF(ISNA(MATCH($A92,'Curriculum 2022-2023'!$F$45:$F$80,0)),"",1)</f>
        <v/>
      </c>
      <c r="J92" s="334" t="str">
        <f>IF(ISNA(MATCH($A92,'Curriculum 2022-2023'!$K$45:$K$80,0)),"",1)</f>
        <v/>
      </c>
      <c r="K92" s="334" t="str">
        <f>IF(ISNA(MATCH($A92,'Curriculum 2022-2023'!$A$85:$A$115,0)),"",1)</f>
        <v/>
      </c>
      <c r="L92" s="334" t="str">
        <f>IF(ISNA(MATCH($A92,'Curriculum 2022-2023'!$F$85:$F$94,0)),"",1)</f>
        <v/>
      </c>
      <c r="M92" s="336">
        <f t="shared" si="3"/>
        <v>1</v>
      </c>
      <c r="N92" s="336">
        <f t="shared" si="4"/>
        <v>0</v>
      </c>
    </row>
    <row r="93" spans="1:14" x14ac:dyDescent="0.25">
      <c r="A93" s="334">
        <v>201300155</v>
      </c>
      <c r="B93" s="336" t="s">
        <v>99</v>
      </c>
      <c r="C93" s="336">
        <v>5</v>
      </c>
      <c r="D93" s="338" t="s">
        <v>168</v>
      </c>
      <c r="E93" s="334" t="str">
        <f>IF(ISNA(MATCH($A93,'Curriculum 2022-2023'!$A$7:$A$40,0)),"",1)</f>
        <v/>
      </c>
      <c r="F93" s="334" t="str">
        <f>IF(ISNA(MATCH($A93,'Curriculum 2022-2023'!$F$7:$F$40,0)),"",1)</f>
        <v/>
      </c>
      <c r="G93" s="334">
        <f>IF(ISNA(MATCH(A93,'Curriculum 2022-2023'!$K$7:$K$40,0)),"",1)</f>
        <v>1</v>
      </c>
      <c r="H93" s="334" t="str">
        <f>IF(ISNA(MATCH($A93,'Curriculum 2022-2023'!$A$45:$A$80,0)),"",1)</f>
        <v/>
      </c>
      <c r="I93" s="334" t="str">
        <f>IF(ISNA(MATCH($A93,'Curriculum 2022-2023'!$F$45:$F$80,0)),"",1)</f>
        <v/>
      </c>
      <c r="J93" s="334" t="str">
        <f>IF(ISNA(MATCH($A93,'Curriculum 2022-2023'!$K$45:$K$80,0)),"",1)</f>
        <v/>
      </c>
      <c r="K93" s="334" t="str">
        <f>IF(ISNA(MATCH($A93,'Curriculum 2022-2023'!$A$85:$A$115,0)),"",1)</f>
        <v/>
      </c>
      <c r="L93" s="334" t="str">
        <f>IF(ISNA(MATCH($A93,'Curriculum 2022-2023'!$F$85:$F$94,0)),"",1)</f>
        <v/>
      </c>
      <c r="M93" s="336">
        <f t="shared" si="3"/>
        <v>1</v>
      </c>
      <c r="N93" s="336">
        <f t="shared" si="4"/>
        <v>0</v>
      </c>
    </row>
    <row r="94" spans="1:14" x14ac:dyDescent="0.25">
      <c r="A94" s="334">
        <v>191158510</v>
      </c>
      <c r="B94" s="336" t="s">
        <v>100</v>
      </c>
      <c r="C94" s="336">
        <v>5</v>
      </c>
      <c r="D94" s="338" t="s">
        <v>180</v>
      </c>
      <c r="E94" s="334" t="str">
        <f>IF(ISNA(MATCH($A94,'Curriculum 2022-2023'!$A$7:$A$40,0)),"",1)</f>
        <v/>
      </c>
      <c r="F94" s="334" t="str">
        <f>IF(ISNA(MATCH($A94,'Curriculum 2022-2023'!$F$7:$F$40,0)),"",1)</f>
        <v/>
      </c>
      <c r="G94" s="334">
        <f>IF(ISNA(MATCH(A94,'Curriculum 2022-2023'!$K$7:$K$40,0)),"",1)</f>
        <v>1</v>
      </c>
      <c r="H94" s="334" t="str">
        <f>IF(ISNA(MATCH($A94,'Curriculum 2022-2023'!$A$45:$A$80,0)),"",1)</f>
        <v/>
      </c>
      <c r="I94" s="334" t="str">
        <f>IF(ISNA(MATCH($A94,'Curriculum 2022-2023'!$F$45:$F$80,0)),"",1)</f>
        <v/>
      </c>
      <c r="J94" s="334" t="str">
        <f>IF(ISNA(MATCH($A94,'Curriculum 2022-2023'!$K$45:$K$80,0)),"",1)</f>
        <v/>
      </c>
      <c r="K94" s="334" t="str">
        <f>IF(ISNA(MATCH($A94,'Curriculum 2022-2023'!$A$85:$A$115,0)),"",1)</f>
        <v/>
      </c>
      <c r="L94" s="334" t="str">
        <f>IF(ISNA(MATCH($A94,'Curriculum 2022-2023'!$F$85:$F$94,0)),"",1)</f>
        <v/>
      </c>
      <c r="M94" s="336">
        <f t="shared" si="3"/>
        <v>1</v>
      </c>
      <c r="N94" s="336">
        <f t="shared" si="4"/>
        <v>0</v>
      </c>
    </row>
    <row r="95" spans="1:14" x14ac:dyDescent="0.25">
      <c r="A95" s="334">
        <v>202100226</v>
      </c>
      <c r="B95" s="336" t="s">
        <v>198</v>
      </c>
      <c r="C95" s="336">
        <v>5</v>
      </c>
      <c r="D95" s="338" t="s">
        <v>169</v>
      </c>
      <c r="E95" s="334" t="str">
        <f>IF(ISNA(MATCH($A95,'Curriculum 2022-2023'!$A$7:$A$40,0)),"",1)</f>
        <v/>
      </c>
      <c r="F95" s="334" t="str">
        <f>IF(ISNA(MATCH($A95,'Curriculum 2022-2023'!$F$7:$F$40,0)),"",1)</f>
        <v/>
      </c>
      <c r="G95" s="334" t="str">
        <f>IF(ISNA(MATCH(A95,'Curriculum 2022-2023'!$K$7:$K$40,0)),"",1)</f>
        <v/>
      </c>
      <c r="H95" s="334">
        <f>IF(ISNA(MATCH($A95,'Curriculum 2022-2023'!$A$45:$A$80,0)),"",1)</f>
        <v>1</v>
      </c>
      <c r="I95" s="334" t="str">
        <f>IF(ISNA(MATCH($A95,'Curriculum 2022-2023'!$F$45:$F$80,0)),"",1)</f>
        <v/>
      </c>
      <c r="J95" s="334" t="str">
        <f>IF(ISNA(MATCH($A95,'Curriculum 2022-2023'!$K$45:$K$80,0)),"",1)</f>
        <v/>
      </c>
      <c r="K95" s="334" t="str">
        <f>IF(ISNA(MATCH($A95,'Curriculum 2022-2023'!$A$85:$A$115,0)),"",1)</f>
        <v/>
      </c>
      <c r="L95" s="334" t="str">
        <f>IF(ISNA(MATCH($A95,'Curriculum 2022-2023'!$F$85:$F$94,0)),"",1)</f>
        <v/>
      </c>
      <c r="M95" s="336">
        <f t="shared" si="3"/>
        <v>1</v>
      </c>
      <c r="N95" s="336">
        <f t="shared" si="4"/>
        <v>0</v>
      </c>
    </row>
    <row r="96" spans="1:14" x14ac:dyDescent="0.25">
      <c r="A96" s="334">
        <v>191852630</v>
      </c>
      <c r="B96" s="336" t="s">
        <v>193</v>
      </c>
      <c r="C96" s="336">
        <v>5</v>
      </c>
      <c r="D96" s="337" t="s">
        <v>168</v>
      </c>
      <c r="E96" s="334" t="str">
        <f>IF(ISNA(MATCH($A96,'Curriculum 2022-2023'!$A$7:$A$40,0)),"",1)</f>
        <v/>
      </c>
      <c r="F96" s="334" t="str">
        <f>IF(ISNA(MATCH($A96,'Curriculum 2022-2023'!$F$7:$F$40,0)),"",1)</f>
        <v/>
      </c>
      <c r="G96" s="334" t="str">
        <f>IF(ISNA(MATCH(A96,'Curriculum 2022-2023'!$K$7:$K$40,0)),"",1)</f>
        <v/>
      </c>
      <c r="H96" s="334" t="str">
        <f>IF(ISNA(MATCH($A96,'Curriculum 2022-2023'!$A$45:$A$80,0)),"",1)</f>
        <v/>
      </c>
      <c r="I96" s="334">
        <f>IF(ISNA(MATCH($A96,'Curriculum 2022-2023'!$F$45:$F$80,0)),"",1)</f>
        <v>1</v>
      </c>
      <c r="J96" s="334" t="str">
        <f>IF(ISNA(MATCH($A96,'Curriculum 2022-2023'!$K$45:$K$80,0)),"",1)</f>
        <v/>
      </c>
      <c r="K96" s="334" t="str">
        <f>IF(ISNA(MATCH($A96,'Curriculum 2022-2023'!$A$85:$A$115,0)),"",1)</f>
        <v/>
      </c>
      <c r="L96" s="334" t="str">
        <f>IF(ISNA(MATCH($A96,'Curriculum 2022-2023'!$F$85:$F$94,0)),"",1)</f>
        <v/>
      </c>
      <c r="M96" s="336">
        <f t="shared" si="3"/>
        <v>1</v>
      </c>
      <c r="N96" s="336">
        <f t="shared" si="4"/>
        <v>0</v>
      </c>
    </row>
    <row r="97" spans="1:14" x14ac:dyDescent="0.25">
      <c r="A97" s="334">
        <v>191121740</v>
      </c>
      <c r="B97" s="336" t="s">
        <v>39</v>
      </c>
      <c r="C97" s="336">
        <v>5</v>
      </c>
      <c r="D97" s="338" t="s">
        <v>190</v>
      </c>
      <c r="E97" s="334" t="str">
        <f>IF(ISNA(MATCH($A97,'Curriculum 2022-2023'!$A$7:$A$40,0)),"",1)</f>
        <v/>
      </c>
      <c r="F97" s="334" t="str">
        <f>IF(ISNA(MATCH($A97,'Curriculum 2022-2023'!$F$7:$F$40,0)),"",1)</f>
        <v/>
      </c>
      <c r="G97" s="334" t="str">
        <f>IF(ISNA(MATCH(A97,'Curriculum 2022-2023'!$K$7:$K$40,0)),"",1)</f>
        <v/>
      </c>
      <c r="H97" s="334">
        <f>IF(ISNA(MATCH($A97,'Curriculum 2022-2023'!$A$45:$A$80,0)),"",1)</f>
        <v>1</v>
      </c>
      <c r="I97" s="334" t="str">
        <f>IF(ISNA(MATCH($A97,'Curriculum 2022-2023'!$F$45:$F$80,0)),"",1)</f>
        <v/>
      </c>
      <c r="J97" s="334" t="str">
        <f>IF(ISNA(MATCH($A97,'Curriculum 2022-2023'!$K$45:$K$80,0)),"",1)</f>
        <v/>
      </c>
      <c r="K97" s="334" t="str">
        <f>IF(ISNA(MATCH($A97,'Curriculum 2022-2023'!$A$85:$A$115,0)),"",1)</f>
        <v/>
      </c>
      <c r="L97" s="334" t="str">
        <f>IF(ISNA(MATCH($A97,'Curriculum 2022-2023'!$F$85:$F$94,0)),"",1)</f>
        <v/>
      </c>
      <c r="M97" s="336">
        <f t="shared" si="3"/>
        <v>1</v>
      </c>
      <c r="N97" s="336">
        <f t="shared" si="4"/>
        <v>0</v>
      </c>
    </row>
    <row r="98" spans="1:14" x14ac:dyDescent="0.25">
      <c r="A98" s="334">
        <v>201300004</v>
      </c>
      <c r="B98" s="336" t="s">
        <v>118</v>
      </c>
      <c r="C98" s="336">
        <v>5</v>
      </c>
      <c r="D98" s="337" t="s">
        <v>165</v>
      </c>
      <c r="E98" s="334" t="str">
        <f>IF(ISNA(MATCH($A98,'Curriculum 2022-2023'!$A$7:$A$40,0)),"",1)</f>
        <v/>
      </c>
      <c r="F98" s="334" t="str">
        <f>IF(ISNA(MATCH($A98,'Curriculum 2022-2023'!$F$7:$F$40,0)),"",1)</f>
        <v/>
      </c>
      <c r="G98" s="334" t="str">
        <f>IF(ISNA(MATCH(A98,'Curriculum 2022-2023'!$K$7:$K$40,0)),"",1)</f>
        <v/>
      </c>
      <c r="H98" s="334" t="str">
        <f>IF(ISNA(MATCH($A98,'Curriculum 2022-2023'!$A$45:$A$80,0)),"",1)</f>
        <v/>
      </c>
      <c r="I98" s="334" t="str">
        <f>IF(ISNA(MATCH($A98,'Curriculum 2022-2023'!$F$45:$F$80,0)),"",1)</f>
        <v/>
      </c>
      <c r="J98" s="334" t="str">
        <f>IF(ISNA(MATCH($A98,'Curriculum 2022-2023'!$K$45:$K$80,0)),"",1)</f>
        <v/>
      </c>
      <c r="K98" s="334">
        <f>IF(ISNA(MATCH($A98,'Curriculum 2022-2023'!$A$85:$A$115,0)),"",1)</f>
        <v>1</v>
      </c>
      <c r="L98" s="334" t="str">
        <f>IF(ISNA(MATCH($A98,'Curriculum 2022-2023'!$F$85:$F$94,0)),"",1)</f>
        <v/>
      </c>
      <c r="M98" s="336">
        <f t="shared" ref="M98:M124" si="5">SUM(E98:L98)</f>
        <v>1</v>
      </c>
      <c r="N98" s="336">
        <f t="shared" si="4"/>
        <v>0</v>
      </c>
    </row>
    <row r="99" spans="1:14" x14ac:dyDescent="0.25">
      <c r="A99" s="335">
        <v>191560671</v>
      </c>
      <c r="B99" s="336" t="s">
        <v>126</v>
      </c>
      <c r="C99" s="336">
        <v>5</v>
      </c>
      <c r="D99" s="337" t="s">
        <v>168</v>
      </c>
      <c r="E99" s="334" t="str">
        <f>IF(ISNA(MATCH($A99,'Curriculum 2022-2023'!$A$7:$A$40,0)),"",1)</f>
        <v/>
      </c>
      <c r="F99" s="334" t="str">
        <f>IF(ISNA(MATCH($A99,'Curriculum 2022-2023'!$F$7:$F$40,0)),"",1)</f>
        <v/>
      </c>
      <c r="G99" s="334" t="str">
        <f>IF(ISNA(MATCH(A99,'Curriculum 2022-2023'!$K$7:$K$40,0)),"",1)</f>
        <v/>
      </c>
      <c r="H99" s="334" t="str">
        <f>IF(ISNA(MATCH($A99,'Curriculum 2022-2023'!$A$45:$A$80,0)),"",1)</f>
        <v/>
      </c>
      <c r="I99" s="334" t="str">
        <f>IF(ISNA(MATCH($A99,'Curriculum 2022-2023'!$F$45:$F$80,0)),"",1)</f>
        <v/>
      </c>
      <c r="J99" s="334" t="str">
        <f>IF(ISNA(MATCH($A99,'Curriculum 2022-2023'!$K$45:$K$80,0)),"",1)</f>
        <v/>
      </c>
      <c r="K99" s="334">
        <f>IF(ISNA(MATCH($A99,'Curriculum 2022-2023'!$A$85:$A$115,0)),"",1)</f>
        <v>1</v>
      </c>
      <c r="L99" s="334" t="str">
        <f>IF(ISNA(MATCH($A99,'Curriculum 2022-2023'!$F$85:$F$94,0)),"",1)</f>
        <v/>
      </c>
      <c r="M99" s="336">
        <f t="shared" si="5"/>
        <v>1</v>
      </c>
      <c r="N99" s="336">
        <f t="shared" si="4"/>
        <v>0</v>
      </c>
    </row>
    <row r="100" spans="1:14" x14ac:dyDescent="0.25">
      <c r="A100" s="334">
        <v>201700042</v>
      </c>
      <c r="B100" s="336" t="s">
        <v>65</v>
      </c>
      <c r="C100" s="336">
        <v>5</v>
      </c>
      <c r="D100" s="337" t="s">
        <v>165</v>
      </c>
      <c r="E100" s="334">
        <f>IF(ISNA(MATCH($A100,'Curriculum 2022-2023'!$A$7:$A$40,0)),"",1)</f>
        <v>1</v>
      </c>
      <c r="F100" s="334" t="str">
        <f>IF(ISNA(MATCH($A100,'Curriculum 2022-2023'!$F$7:$F$40,0)),"",1)</f>
        <v/>
      </c>
      <c r="G100" s="334">
        <f>IF(ISNA(MATCH(A100,'Curriculum 2022-2023'!$K$7:$K$40,0)),"",1)</f>
        <v>1</v>
      </c>
      <c r="H100" s="334" t="str">
        <f>IF(ISNA(MATCH($A100,'Curriculum 2022-2023'!$A$45:$A$80,0)),"",1)</f>
        <v/>
      </c>
      <c r="I100" s="334">
        <f>IF(ISNA(MATCH($A100,'Curriculum 2022-2023'!$F$45:$F$80,0)),"",1)</f>
        <v>1</v>
      </c>
      <c r="J100" s="334" t="str">
        <f>IF(ISNA(MATCH($A100,'Curriculum 2022-2023'!$K$45:$K$80,0)),"",1)</f>
        <v/>
      </c>
      <c r="K100" s="334" t="str">
        <f>IF(ISNA(MATCH($A100,'Curriculum 2022-2023'!$A$85:$A$115,0)),"",1)</f>
        <v/>
      </c>
      <c r="L100" s="334" t="str">
        <f>IF(ISNA(MATCH($A100,'Curriculum 2022-2023'!$F$85:$F$94,0)),"",1)</f>
        <v/>
      </c>
      <c r="M100" s="336">
        <f t="shared" si="5"/>
        <v>3</v>
      </c>
      <c r="N100" s="336">
        <f t="shared" si="4"/>
        <v>0</v>
      </c>
    </row>
    <row r="101" spans="1:14" x14ac:dyDescent="0.25">
      <c r="A101" s="335">
        <v>191820210</v>
      </c>
      <c r="B101" s="336" t="s">
        <v>89</v>
      </c>
      <c r="C101" s="336">
        <v>5</v>
      </c>
      <c r="D101" s="337" t="s">
        <v>166</v>
      </c>
      <c r="E101" s="334" t="str">
        <f>IF(ISNA(MATCH($A101,'Curriculum 2022-2023'!$A$7:$A$40,0)),"",1)</f>
        <v/>
      </c>
      <c r="F101" s="334">
        <f>IF(ISNA(MATCH($A101,'Curriculum 2022-2023'!$F$7:$F$40,0)),"",1)</f>
        <v>1</v>
      </c>
      <c r="G101" s="334" t="str">
        <f>IF(ISNA(MATCH(A101,'Curriculum 2022-2023'!$K$7:$K$40,0)),"",1)</f>
        <v/>
      </c>
      <c r="H101" s="334" t="str">
        <f>IF(ISNA(MATCH($A101,'Curriculum 2022-2023'!$A$45:$A$80,0)),"",1)</f>
        <v/>
      </c>
      <c r="I101" s="334" t="str">
        <f>IF(ISNA(MATCH($A101,'Curriculum 2022-2023'!$F$45:$F$80,0)),"",1)</f>
        <v/>
      </c>
      <c r="J101" s="334" t="str">
        <f>IF(ISNA(MATCH($A101,'Curriculum 2022-2023'!$K$45:$K$80,0)),"",1)</f>
        <v/>
      </c>
      <c r="K101" s="334" t="str">
        <f>IF(ISNA(MATCH($A101,'Curriculum 2022-2023'!$A$85:$A$115,0)),"",1)</f>
        <v/>
      </c>
      <c r="L101" s="334" t="str">
        <f>IF(ISNA(MATCH($A101,'Curriculum 2022-2023'!$F$85:$F$94,0)),"",1)</f>
        <v/>
      </c>
      <c r="M101" s="336">
        <f t="shared" si="5"/>
        <v>1</v>
      </c>
      <c r="N101" s="336">
        <f t="shared" si="4"/>
        <v>0</v>
      </c>
    </row>
    <row r="102" spans="1:14" x14ac:dyDescent="0.25">
      <c r="A102" s="335">
        <v>202000248</v>
      </c>
      <c r="B102" s="336" t="s">
        <v>127</v>
      </c>
      <c r="C102" s="336">
        <v>5</v>
      </c>
      <c r="D102" s="337" t="s">
        <v>169</v>
      </c>
      <c r="E102" s="334" t="str">
        <f>IF(ISNA(MATCH($A102,'Curriculum 2022-2023'!$A$7:$A$40,0)),"",1)</f>
        <v/>
      </c>
      <c r="F102" s="334" t="str">
        <f>IF(ISNA(MATCH($A102,'Curriculum 2022-2023'!$F$7:$F$40,0)),"",1)</f>
        <v/>
      </c>
      <c r="G102" s="334" t="str">
        <f>IF(ISNA(MATCH(A102,'Curriculum 2022-2023'!$K$7:$K$40,0)),"",1)</f>
        <v/>
      </c>
      <c r="H102" s="334" t="str">
        <f>IF(ISNA(MATCH($A102,'Curriculum 2022-2023'!$A$45:$A$80,0)),"",1)</f>
        <v/>
      </c>
      <c r="I102" s="334" t="str">
        <f>IF(ISNA(MATCH($A102,'Curriculum 2022-2023'!$F$45:$F$80,0)),"",1)</f>
        <v/>
      </c>
      <c r="J102" s="334" t="str">
        <f>IF(ISNA(MATCH($A102,'Curriculum 2022-2023'!$K$45:$K$80,0)),"",1)</f>
        <v/>
      </c>
      <c r="K102" s="334">
        <f>IF(ISNA(MATCH($A102,'Curriculum 2022-2023'!$A$85:$A$115,0)),"",1)</f>
        <v>1</v>
      </c>
      <c r="L102" s="334" t="str">
        <f>IF(ISNA(MATCH($A102,'Curriculum 2022-2023'!$F$85:$F$94,0)),"",1)</f>
        <v/>
      </c>
      <c r="M102" s="336">
        <f t="shared" si="5"/>
        <v>1</v>
      </c>
      <c r="N102" s="336">
        <f t="shared" si="4"/>
        <v>0</v>
      </c>
    </row>
    <row r="103" spans="1:14" x14ac:dyDescent="0.25">
      <c r="A103" s="335">
        <v>202200108</v>
      </c>
      <c r="B103" s="336" t="s">
        <v>155</v>
      </c>
      <c r="C103" s="336">
        <v>5</v>
      </c>
      <c r="D103" s="337" t="s">
        <v>168</v>
      </c>
      <c r="E103" s="334" t="str">
        <f>IF(ISNA(MATCH($A103,'Curriculum 2022-2023'!$A$7:$A$40,0)),"",1)</f>
        <v/>
      </c>
      <c r="F103" s="334" t="str">
        <f>IF(ISNA(MATCH($A103,'Curriculum 2022-2023'!$F$7:$F$40,0)),"",1)</f>
        <v/>
      </c>
      <c r="G103" s="334" t="str">
        <f>IF(ISNA(MATCH(A103,'Curriculum 2022-2023'!$K$7:$K$40,0)),"",1)</f>
        <v/>
      </c>
      <c r="H103" s="334" t="str">
        <f>IF(ISNA(MATCH($A103,'Curriculum 2022-2023'!$A$45:$A$80,0)),"",1)</f>
        <v/>
      </c>
      <c r="I103" s="334" t="str">
        <f>IF(ISNA(MATCH($A103,'Curriculum 2022-2023'!$F$45:$F$80,0)),"",1)</f>
        <v/>
      </c>
      <c r="J103" s="334" t="str">
        <f>IF(ISNA(MATCH($A103,'Curriculum 2022-2023'!$K$45:$K$80,0)),"",1)</f>
        <v/>
      </c>
      <c r="K103" s="334">
        <f>IF(ISNA(MATCH($A103,'Curriculum 2022-2023'!$A$85:$A$115,0)),"",1)</f>
        <v>1</v>
      </c>
      <c r="L103" s="334" t="str">
        <f>IF(ISNA(MATCH($A103,'Curriculum 2022-2023'!$F$85:$F$94,0)),"",1)</f>
        <v/>
      </c>
      <c r="M103" s="336">
        <f t="shared" si="5"/>
        <v>1</v>
      </c>
      <c r="N103" s="336">
        <f t="shared" si="4"/>
        <v>0</v>
      </c>
    </row>
    <row r="104" spans="1:14" x14ac:dyDescent="0.25">
      <c r="A104" s="334">
        <v>201700025</v>
      </c>
      <c r="B104" s="336" t="s">
        <v>132</v>
      </c>
      <c r="C104" s="336">
        <v>5</v>
      </c>
      <c r="D104" s="338" t="s">
        <v>168</v>
      </c>
      <c r="E104" s="334" t="str">
        <f>IF(ISNA(MATCH($A104,'Curriculum 2022-2023'!$A$7:$A$40,0)),"",1)</f>
        <v/>
      </c>
      <c r="F104" s="334" t="str">
        <f>IF(ISNA(MATCH($A104,'Curriculum 2022-2023'!$F$7:$F$40,0)),"",1)</f>
        <v/>
      </c>
      <c r="G104" s="334" t="str">
        <f>IF(ISNA(MATCH(A104,'Curriculum 2022-2023'!$K$7:$K$40,0)),"",1)</f>
        <v/>
      </c>
      <c r="H104" s="334" t="str">
        <f>IF(ISNA(MATCH($A104,'Curriculum 2022-2023'!$A$45:$A$80,0)),"",1)</f>
        <v/>
      </c>
      <c r="I104" s="334" t="str">
        <f>IF(ISNA(MATCH($A104,'Curriculum 2022-2023'!$F$45:$F$80,0)),"",1)</f>
        <v/>
      </c>
      <c r="J104" s="334" t="str">
        <f>IF(ISNA(MATCH($A104,'Curriculum 2022-2023'!$K$45:$K$80,0)),"",1)</f>
        <v/>
      </c>
      <c r="K104" s="334" t="str">
        <f>IF(ISNA(MATCH($A104,'Curriculum 2022-2023'!$A$85:$A$115,0)),"",1)</f>
        <v/>
      </c>
      <c r="L104" s="334">
        <f>IF(ISNA(MATCH($A104,'Curriculum 2022-2023'!$F$85:$F$94,0)),"",1)</f>
        <v>1</v>
      </c>
      <c r="M104" s="336">
        <f t="shared" si="5"/>
        <v>1</v>
      </c>
      <c r="N104" s="336">
        <f t="shared" si="4"/>
        <v>0</v>
      </c>
    </row>
    <row r="105" spans="1:14" x14ac:dyDescent="0.25">
      <c r="A105" s="335">
        <v>191155700</v>
      </c>
      <c r="B105" s="336" t="s">
        <v>26</v>
      </c>
      <c r="C105" s="336">
        <v>5</v>
      </c>
      <c r="D105" s="337" t="s">
        <v>166</v>
      </c>
      <c r="E105" s="334" t="str">
        <f>IF(ISNA(MATCH($A105,'Curriculum 2022-2023'!$A$7:$A$40,0)),"",1)</f>
        <v/>
      </c>
      <c r="F105" s="334" t="str">
        <f>IF(ISNA(MATCH($A105,'Curriculum 2022-2023'!$F$7:$F$40,0)),"",1)</f>
        <v/>
      </c>
      <c r="G105" s="334" t="str">
        <f>IF(ISNA(MATCH(A105,'Curriculum 2022-2023'!$K$7:$K$40,0)),"",1)</f>
        <v/>
      </c>
      <c r="H105" s="334">
        <f>IF(ISNA(MATCH($A105,'Curriculum 2022-2023'!$A$45:$A$80,0)),"",1)</f>
        <v>1</v>
      </c>
      <c r="I105" s="334" t="str">
        <f>IF(ISNA(MATCH($A105,'Curriculum 2022-2023'!$F$45:$F$80,0)),"",1)</f>
        <v/>
      </c>
      <c r="J105" s="334">
        <f>IF(ISNA(MATCH($A105,'Curriculum 2022-2023'!$K$45:$K$80,0)),"",1)</f>
        <v>1</v>
      </c>
      <c r="K105" s="334" t="str">
        <f>IF(ISNA(MATCH($A105,'Curriculum 2022-2023'!$A$85:$A$115,0)),"",1)</f>
        <v/>
      </c>
      <c r="L105" s="334" t="str">
        <f>IF(ISNA(MATCH($A105,'Curriculum 2022-2023'!$F$85:$F$94,0)),"",1)</f>
        <v/>
      </c>
      <c r="M105" s="336">
        <f t="shared" si="5"/>
        <v>2</v>
      </c>
      <c r="N105" s="336">
        <f t="shared" si="4"/>
        <v>0</v>
      </c>
    </row>
    <row r="106" spans="1:14" x14ac:dyDescent="0.25">
      <c r="A106" s="334">
        <v>192850840</v>
      </c>
      <c r="B106" s="336" t="s">
        <v>133</v>
      </c>
      <c r="C106" s="336">
        <v>5</v>
      </c>
      <c r="D106" s="338" t="s">
        <v>168</v>
      </c>
      <c r="E106" s="334" t="str">
        <f>IF(ISNA(MATCH($A106,'Curriculum 2022-2023'!$A$7:$A$40,0)),"",1)</f>
        <v/>
      </c>
      <c r="F106" s="334" t="str">
        <f>IF(ISNA(MATCH($A106,'Curriculum 2022-2023'!$F$7:$F$40,0)),"",1)</f>
        <v/>
      </c>
      <c r="G106" s="334" t="str">
        <f>IF(ISNA(MATCH(A106,'Curriculum 2022-2023'!$K$7:$K$40,0)),"",1)</f>
        <v/>
      </c>
      <c r="H106" s="334" t="str">
        <f>IF(ISNA(MATCH($A106,'Curriculum 2022-2023'!$A$45:$A$80,0)),"",1)</f>
        <v/>
      </c>
      <c r="I106" s="334" t="str">
        <f>IF(ISNA(MATCH($A106,'Curriculum 2022-2023'!$F$45:$F$80,0)),"",1)</f>
        <v/>
      </c>
      <c r="J106" s="334" t="str">
        <f>IF(ISNA(MATCH($A106,'Curriculum 2022-2023'!$K$45:$K$80,0)),"",1)</f>
        <v/>
      </c>
      <c r="K106" s="334" t="str">
        <f>IF(ISNA(MATCH($A106,'Curriculum 2022-2023'!$A$85:$A$115,0)),"",1)</f>
        <v/>
      </c>
      <c r="L106" s="334">
        <f>IF(ISNA(MATCH($A106,'Curriculum 2022-2023'!$F$85:$F$94,0)),"",1)</f>
        <v>1</v>
      </c>
      <c r="M106" s="336">
        <f t="shared" si="5"/>
        <v>1</v>
      </c>
      <c r="N106" s="336">
        <f t="shared" si="4"/>
        <v>0</v>
      </c>
    </row>
    <row r="107" spans="1:14" x14ac:dyDescent="0.25">
      <c r="A107" s="339">
        <v>191530881</v>
      </c>
      <c r="B107" s="336" t="s">
        <v>90</v>
      </c>
      <c r="C107" s="336">
        <v>5</v>
      </c>
      <c r="D107" s="337" t="s">
        <v>168</v>
      </c>
      <c r="E107" s="334" t="str">
        <f>IF(ISNA(MATCH($A107,'Curriculum 2022-2023'!$A$7:$A$40,0)),"",1)</f>
        <v/>
      </c>
      <c r="F107" s="334">
        <f>IF(ISNA(MATCH($A107,'Curriculum 2022-2023'!$F$7:$F$40,0)),"",1)</f>
        <v>1</v>
      </c>
      <c r="G107" s="334" t="str">
        <f>IF(ISNA(MATCH(A107,'Curriculum 2022-2023'!$K$7:$K$40,0)),"",1)</f>
        <v/>
      </c>
      <c r="H107" s="334" t="str">
        <f>IF(ISNA(MATCH($A107,'Curriculum 2022-2023'!$A$45:$A$80,0)),"",1)</f>
        <v/>
      </c>
      <c r="I107" s="334" t="str">
        <f>IF(ISNA(MATCH($A107,'Curriculum 2022-2023'!$F$45:$F$80,0)),"",1)</f>
        <v/>
      </c>
      <c r="J107" s="334" t="str">
        <f>IF(ISNA(MATCH($A107,'Curriculum 2022-2023'!$K$45:$K$80,0)),"",1)</f>
        <v/>
      </c>
      <c r="K107" s="334" t="str">
        <f>IF(ISNA(MATCH($A107,'Curriculum 2022-2023'!$A$85:$A$115,0)),"",1)</f>
        <v/>
      </c>
      <c r="L107" s="334" t="str">
        <f>IF(ISNA(MATCH($A107,'Curriculum 2022-2023'!$F$85:$F$94,0)),"",1)</f>
        <v/>
      </c>
      <c r="M107" s="336">
        <f t="shared" si="5"/>
        <v>1</v>
      </c>
      <c r="N107" s="336">
        <f t="shared" si="4"/>
        <v>0</v>
      </c>
    </row>
    <row r="108" spans="1:14" x14ac:dyDescent="0.25">
      <c r="A108" s="335">
        <v>191531830</v>
      </c>
      <c r="B108" s="336" t="s">
        <v>91</v>
      </c>
      <c r="C108" s="336">
        <v>5</v>
      </c>
      <c r="D108" s="337" t="s">
        <v>169</v>
      </c>
      <c r="E108" s="334" t="str">
        <f>IF(ISNA(MATCH($A108,'Curriculum 2022-2023'!$A$7:$A$40,0)),"",1)</f>
        <v/>
      </c>
      <c r="F108" s="334">
        <f>IF(ISNA(MATCH($A108,'Curriculum 2022-2023'!$F$7:$F$40,0)),"",1)</f>
        <v>1</v>
      </c>
      <c r="G108" s="334" t="str">
        <f>IF(ISNA(MATCH(A108,'Curriculum 2022-2023'!$K$7:$K$40,0)),"",1)</f>
        <v/>
      </c>
      <c r="H108" s="334" t="str">
        <f>IF(ISNA(MATCH($A108,'Curriculum 2022-2023'!$A$45:$A$80,0)),"",1)</f>
        <v/>
      </c>
      <c r="I108" s="334">
        <f>IF(ISNA(MATCH($A108,'Curriculum 2022-2023'!$F$45:$F$80,0)),"",1)</f>
        <v>1</v>
      </c>
      <c r="J108" s="334" t="str">
        <f>IF(ISNA(MATCH($A108,'Curriculum 2022-2023'!$K$45:$K$80,0)),"",1)</f>
        <v/>
      </c>
      <c r="K108" s="334" t="str">
        <f>IF(ISNA(MATCH($A108,'Curriculum 2022-2023'!$A$85:$A$115,0)),"",1)</f>
        <v/>
      </c>
      <c r="L108" s="334" t="str">
        <f>IF(ISNA(MATCH($A108,'Curriculum 2022-2023'!$F$85:$F$94,0)),"",1)</f>
        <v/>
      </c>
      <c r="M108" s="336">
        <f t="shared" si="5"/>
        <v>2</v>
      </c>
      <c r="N108" s="336">
        <f t="shared" si="4"/>
        <v>0</v>
      </c>
    </row>
    <row r="109" spans="1:14" x14ac:dyDescent="0.25">
      <c r="A109" s="334">
        <v>202000037</v>
      </c>
      <c r="B109" s="336" t="s">
        <v>27</v>
      </c>
      <c r="C109" s="336">
        <v>5</v>
      </c>
      <c r="D109" s="338" t="s">
        <v>166</v>
      </c>
      <c r="E109" s="334" t="str">
        <f>IF(ISNA(MATCH($A109,'Curriculum 2022-2023'!$A$7:$A$40,0)),"",1)</f>
        <v/>
      </c>
      <c r="F109" s="334" t="str">
        <f>IF(ISNA(MATCH($A109,'Curriculum 2022-2023'!$F$7:$F$40,0)),"",1)</f>
        <v/>
      </c>
      <c r="G109" s="334" t="str">
        <f>IF(ISNA(MATCH(A109,'Curriculum 2022-2023'!$K$7:$K$40,0)),"",1)</f>
        <v/>
      </c>
      <c r="H109" s="334">
        <f>IF(ISNA(MATCH($A109,'Curriculum 2022-2023'!$A$45:$A$80,0)),"",1)</f>
        <v>1</v>
      </c>
      <c r="I109" s="334">
        <f>IF(ISNA(MATCH($A109,'Curriculum 2022-2023'!$F$45:$F$80,0)),"",1)</f>
        <v>1</v>
      </c>
      <c r="J109" s="334" t="str">
        <f>IF(ISNA(MATCH($A109,'Curriculum 2022-2023'!$K$45:$K$80,0)),"",1)</f>
        <v/>
      </c>
      <c r="K109" s="334">
        <f>IF(ISNA(MATCH($A109,'Curriculum 2022-2023'!$A$85:$A$115,0)),"",1)</f>
        <v>1</v>
      </c>
      <c r="L109" s="334" t="str">
        <f>IF(ISNA(MATCH($A109,'Curriculum 2022-2023'!$F$85:$F$94,0)),"",1)</f>
        <v/>
      </c>
      <c r="M109" s="336">
        <f t="shared" si="5"/>
        <v>3</v>
      </c>
      <c r="N109" s="336">
        <f t="shared" si="4"/>
        <v>0</v>
      </c>
    </row>
    <row r="110" spans="1:14" x14ac:dyDescent="0.25">
      <c r="A110" s="334">
        <v>201300039</v>
      </c>
      <c r="B110" s="336" t="s">
        <v>66</v>
      </c>
      <c r="C110" s="336">
        <v>5</v>
      </c>
      <c r="D110" s="337" t="s">
        <v>168</v>
      </c>
      <c r="E110" s="334">
        <f>IF(ISNA(MATCH($A110,'Curriculum 2022-2023'!$A$7:$A$40,0)),"",1)</f>
        <v>1</v>
      </c>
      <c r="F110" s="334" t="str">
        <f>IF(ISNA(MATCH($A110,'Curriculum 2022-2023'!$F$7:$F$40,0)),"",1)</f>
        <v/>
      </c>
      <c r="G110" s="334">
        <f>IF(ISNA(MATCH(A110,'Curriculum 2022-2023'!$K$7:$K$40,0)),"",1)</f>
        <v>1</v>
      </c>
      <c r="H110" s="334">
        <f>IF(ISNA(MATCH($A110,'Curriculum 2022-2023'!$A$45:$A$80,0)),"",1)</f>
        <v>1</v>
      </c>
      <c r="I110" s="334">
        <f>IF(ISNA(MATCH($A110,'Curriculum 2022-2023'!$F$45:$F$80,0)),"",1)</f>
        <v>1</v>
      </c>
      <c r="J110" s="334" t="str">
        <f>IF(ISNA(MATCH($A110,'Curriculum 2022-2023'!$K$45:$K$80,0)),"",1)</f>
        <v/>
      </c>
      <c r="K110" s="334" t="str">
        <f>IF(ISNA(MATCH($A110,'Curriculum 2022-2023'!$A$85:$A$115,0)),"",1)</f>
        <v/>
      </c>
      <c r="L110" s="334" t="str">
        <f>IF(ISNA(MATCH($A110,'Curriculum 2022-2023'!$F$85:$F$94,0)),"",1)</f>
        <v/>
      </c>
      <c r="M110" s="336">
        <f t="shared" si="5"/>
        <v>4</v>
      </c>
      <c r="N110" s="336">
        <f t="shared" si="4"/>
        <v>0</v>
      </c>
    </row>
    <row r="111" spans="1:14" x14ac:dyDescent="0.25">
      <c r="A111" s="335">
        <v>202100082</v>
      </c>
      <c r="B111" s="336" t="s">
        <v>181</v>
      </c>
      <c r="C111" s="336">
        <v>5</v>
      </c>
      <c r="D111" s="337" t="s">
        <v>182</v>
      </c>
      <c r="E111" s="334" t="str">
        <f>IF(ISNA(MATCH($A111,'Curriculum 2022-2023'!$A$7:$A$40,0)),"",1)</f>
        <v/>
      </c>
      <c r="F111" s="334">
        <f>IF(ISNA(MATCH($A111,'Curriculum 2022-2023'!$F$7:$F$40,0)),"",1)</f>
        <v>1</v>
      </c>
      <c r="G111" s="334" t="str">
        <f>IF(ISNA(MATCH(A111,'Curriculum 2022-2023'!$K$7:$K$40,0)),"",1)</f>
        <v/>
      </c>
      <c r="H111" s="334" t="str">
        <f>IF(ISNA(MATCH($A111,'Curriculum 2022-2023'!$A$45:$A$80,0)),"",1)</f>
        <v/>
      </c>
      <c r="I111" s="334" t="str">
        <f>IF(ISNA(MATCH($A111,'Curriculum 2022-2023'!$F$45:$F$80,0)),"",1)</f>
        <v/>
      </c>
      <c r="J111" s="334" t="str">
        <f>IF(ISNA(MATCH($A111,'Curriculum 2022-2023'!$K$45:$K$80,0)),"",1)</f>
        <v/>
      </c>
      <c r="K111" s="334" t="str">
        <f>IF(ISNA(MATCH($A111,'Curriculum 2022-2023'!$A$85:$A$115,0)),"",1)</f>
        <v/>
      </c>
      <c r="L111" s="334">
        <f>IF(ISNA(MATCH($A111,'Curriculum 2022-2023'!$F$85:$F$94,0)),"",1)</f>
        <v>1</v>
      </c>
      <c r="M111" s="336">
        <f t="shared" si="5"/>
        <v>2</v>
      </c>
      <c r="N111" s="336">
        <f t="shared" si="4"/>
        <v>0</v>
      </c>
    </row>
    <row r="112" spans="1:14" x14ac:dyDescent="0.25">
      <c r="A112" s="334">
        <v>191155710</v>
      </c>
      <c r="B112" s="336" t="s">
        <v>33</v>
      </c>
      <c r="C112" s="336">
        <v>5</v>
      </c>
      <c r="D112" s="338" t="s">
        <v>168</v>
      </c>
      <c r="E112" s="334" t="str">
        <f>IF(ISNA(MATCH($A112,'Curriculum 2022-2023'!$A$7:$A$40,0)),"",1)</f>
        <v/>
      </c>
      <c r="F112" s="334" t="str">
        <f>IF(ISNA(MATCH($A112,'Curriculum 2022-2023'!$F$7:$F$40,0)),"",1)</f>
        <v/>
      </c>
      <c r="G112" s="334" t="str">
        <f>IF(ISNA(MATCH(A112,'Curriculum 2022-2023'!$K$7:$K$40,0)),"",1)</f>
        <v/>
      </c>
      <c r="H112" s="334">
        <f>IF(ISNA(MATCH($A112,'Curriculum 2022-2023'!$A$45:$A$80,0)),"",1)</f>
        <v>1</v>
      </c>
      <c r="I112" s="334">
        <f>IF(ISNA(MATCH($A112,'Curriculum 2022-2023'!$F$45:$F$80,0)),"",1)</f>
        <v>1</v>
      </c>
      <c r="J112" s="334" t="str">
        <f>IF(ISNA(MATCH($A112,'Curriculum 2022-2023'!$K$45:$K$80,0)),"",1)</f>
        <v/>
      </c>
      <c r="K112" s="334" t="str">
        <f>IF(ISNA(MATCH($A112,'Curriculum 2022-2023'!$A$85:$A$115,0)),"",1)</f>
        <v/>
      </c>
      <c r="L112" s="334" t="str">
        <f>IF(ISNA(MATCH($A112,'Curriculum 2022-2023'!$F$85:$F$94,0)),"",1)</f>
        <v/>
      </c>
      <c r="M112" s="336">
        <f t="shared" si="5"/>
        <v>2</v>
      </c>
      <c r="N112" s="336">
        <f t="shared" si="4"/>
        <v>0</v>
      </c>
    </row>
    <row r="113" spans="1:14" x14ac:dyDescent="0.25">
      <c r="A113" s="334">
        <v>202200111</v>
      </c>
      <c r="B113" s="336" t="s">
        <v>103</v>
      </c>
      <c r="C113" s="336">
        <v>5</v>
      </c>
      <c r="D113" s="338" t="s">
        <v>169</v>
      </c>
      <c r="E113" s="334" t="str">
        <f>IF(ISNA(MATCH($A113,'Curriculum 2022-2023'!$A$7:$A$40,0)),"",1)</f>
        <v/>
      </c>
      <c r="F113" s="334" t="str">
        <f>IF(ISNA(MATCH($A113,'Curriculum 2022-2023'!$F$7:$F$40,0)),"",1)</f>
        <v/>
      </c>
      <c r="G113" s="334" t="str">
        <f>IF(ISNA(MATCH(A113,'Curriculum 2022-2023'!$K$7:$K$40,0)),"",1)</f>
        <v/>
      </c>
      <c r="H113" s="334">
        <f>IF(ISNA(MATCH($A113,'Curriculum 2022-2023'!$A$45:$A$80,0)),"",1)</f>
        <v>1</v>
      </c>
      <c r="I113" s="334" t="str">
        <f>IF(ISNA(MATCH($A113,'Curriculum 2022-2023'!$F$45:$F$80,0)),"",1)</f>
        <v/>
      </c>
      <c r="J113" s="334">
        <f>IF(ISNA(MATCH($A113,'Curriculum 2022-2023'!$K$45:$K$80,0)),"",1)</f>
        <v>1</v>
      </c>
      <c r="K113" s="334">
        <f>IF(ISNA(MATCH($A113,'Curriculum 2022-2023'!$A$85:$A$115,0)),"",1)</f>
        <v>1</v>
      </c>
      <c r="L113" s="334" t="str">
        <f>IF(ISNA(MATCH($A113,'Curriculum 2022-2023'!$F$85:$F$94,0)),"",1)</f>
        <v/>
      </c>
      <c r="M113" s="336">
        <f t="shared" si="5"/>
        <v>3</v>
      </c>
      <c r="N113" s="336">
        <f t="shared" si="4"/>
        <v>0</v>
      </c>
    </row>
    <row r="114" spans="1:14" x14ac:dyDescent="0.25">
      <c r="A114" s="335">
        <v>202200100</v>
      </c>
      <c r="B114" s="336" t="s">
        <v>79</v>
      </c>
      <c r="C114" s="336">
        <v>5</v>
      </c>
      <c r="D114" s="337" t="s">
        <v>166</v>
      </c>
      <c r="E114" s="334" t="str">
        <f>IF(ISNA(MATCH($A114,'Curriculum 2022-2023'!$A$7:$A$40,0)),"",1)</f>
        <v/>
      </c>
      <c r="F114" s="334">
        <f>IF(ISNA(MATCH($A114,'Curriculum 2022-2023'!$F$7:$F$40,0)),"",1)</f>
        <v>1</v>
      </c>
      <c r="G114" s="334" t="str">
        <f>IF(ISNA(MATCH(A114,'Curriculum 2022-2023'!$K$7:$K$40,0)),"",1)</f>
        <v/>
      </c>
      <c r="H114" s="334" t="str">
        <f>IF(ISNA(MATCH($A114,'Curriculum 2022-2023'!$A$45:$A$80,0)),"",1)</f>
        <v/>
      </c>
      <c r="I114" s="334">
        <f>IF(ISNA(MATCH($A114,'Curriculum 2022-2023'!$F$45:$F$80,0)),"",1)</f>
        <v>1</v>
      </c>
      <c r="J114" s="334">
        <f>IF(ISNA(MATCH($A114,'Curriculum 2022-2023'!$K$45:$K$80,0)),"",1)</f>
        <v>1</v>
      </c>
      <c r="K114" s="334">
        <f>IF(ISNA(MATCH($A114,'Curriculum 2022-2023'!$A$85:$A$115,0)),"",1)</f>
        <v>1</v>
      </c>
      <c r="L114" s="334" t="str">
        <f>IF(ISNA(MATCH($A114,'Curriculum 2022-2023'!$F$85:$F$94,0)),"",1)</f>
        <v/>
      </c>
      <c r="M114" s="336">
        <f t="shared" si="5"/>
        <v>4</v>
      </c>
      <c r="N114" s="336">
        <f t="shared" si="4"/>
        <v>0</v>
      </c>
    </row>
    <row r="115" spans="1:14" x14ac:dyDescent="0.25">
      <c r="A115" s="334">
        <v>202100082</v>
      </c>
      <c r="B115" s="336" t="s">
        <v>157</v>
      </c>
      <c r="C115" s="336">
        <v>5</v>
      </c>
      <c r="D115" s="338" t="s">
        <v>182</v>
      </c>
      <c r="E115" s="334" t="str">
        <f>IF(ISNA(MATCH($A115,'Curriculum 2022-2023'!$A$7:$A$40,0)),"",1)</f>
        <v/>
      </c>
      <c r="F115" s="334">
        <f>IF(ISNA(MATCH($A115,'Curriculum 2022-2023'!$F$7:$F$40,0)),"",1)</f>
        <v>1</v>
      </c>
      <c r="G115" s="334" t="str">
        <f>IF(ISNA(MATCH(A115,'Curriculum 2022-2023'!$K$7:$K$40,0)),"",1)</f>
        <v/>
      </c>
      <c r="H115" s="334" t="str">
        <f>IF(ISNA(MATCH($A115,'Curriculum 2022-2023'!$A$45:$A$80,0)),"",1)</f>
        <v/>
      </c>
      <c r="I115" s="334" t="str">
        <f>IF(ISNA(MATCH($A115,'Curriculum 2022-2023'!$F$45:$F$80,0)),"",1)</f>
        <v/>
      </c>
      <c r="J115" s="334" t="str">
        <f>IF(ISNA(MATCH($A115,'Curriculum 2022-2023'!$K$45:$K$80,0)),"",1)</f>
        <v/>
      </c>
      <c r="K115" s="334" t="str">
        <f>IF(ISNA(MATCH($A115,'Curriculum 2022-2023'!$A$85:$A$115,0)),"",1)</f>
        <v/>
      </c>
      <c r="L115" s="334">
        <f>IF(ISNA(MATCH($A115,'Curriculum 2022-2023'!$F$85:$F$94,0)),"",1)</f>
        <v>1</v>
      </c>
      <c r="M115" s="336">
        <f t="shared" si="5"/>
        <v>2</v>
      </c>
      <c r="N115" s="336">
        <f t="shared" si="4"/>
        <v>0</v>
      </c>
    </row>
    <row r="116" spans="1:14" x14ac:dyDescent="0.25">
      <c r="A116" s="334">
        <v>201600101</v>
      </c>
      <c r="B116" s="336" t="s">
        <v>34</v>
      </c>
      <c r="C116" s="336">
        <v>5</v>
      </c>
      <c r="D116" s="338" t="s">
        <v>168</v>
      </c>
      <c r="E116" s="334" t="str">
        <f>IF(ISNA(MATCH($A116,'Curriculum 2022-2023'!$A$7:$A$40,0)),"",1)</f>
        <v/>
      </c>
      <c r="F116" s="334" t="str">
        <f>IF(ISNA(MATCH($A116,'Curriculum 2022-2023'!$F$7:$F$40,0)),"",1)</f>
        <v/>
      </c>
      <c r="G116" s="334" t="str">
        <f>IF(ISNA(MATCH(A116,'Curriculum 2022-2023'!$K$7:$K$40,0)),"",1)</f>
        <v/>
      </c>
      <c r="H116" s="334">
        <f>IF(ISNA(MATCH($A116,'Curriculum 2022-2023'!$A$45:$A$80,0)),"",1)</f>
        <v>1</v>
      </c>
      <c r="I116" s="334" t="str">
        <f>IF(ISNA(MATCH($A116,'Curriculum 2022-2023'!$F$45:$F$80,0)),"",1)</f>
        <v/>
      </c>
      <c r="J116" s="334" t="str">
        <f>IF(ISNA(MATCH($A116,'Curriculum 2022-2023'!$K$45:$K$80,0)),"",1)</f>
        <v/>
      </c>
      <c r="K116" s="334" t="str">
        <f>IF(ISNA(MATCH($A116,'Curriculum 2022-2023'!$A$85:$A$115,0)),"",1)</f>
        <v/>
      </c>
      <c r="L116" s="334" t="str">
        <f>IF(ISNA(MATCH($A116,'Curriculum 2022-2023'!$F$85:$F$94,0)),"",1)</f>
        <v/>
      </c>
      <c r="M116" s="336">
        <f t="shared" si="5"/>
        <v>1</v>
      </c>
      <c r="N116" s="336">
        <f t="shared" si="4"/>
        <v>0</v>
      </c>
    </row>
    <row r="117" spans="1:14" x14ac:dyDescent="0.25">
      <c r="A117" s="335">
        <v>201600327</v>
      </c>
      <c r="B117" s="336" t="s">
        <v>115</v>
      </c>
      <c r="C117" s="336">
        <v>5</v>
      </c>
      <c r="D117" s="337" t="s">
        <v>169</v>
      </c>
      <c r="E117" s="334" t="str">
        <f>IF(ISNA(MATCH($A117,'Curriculum 2022-2023'!$A$7:$A$40,0)),"",1)</f>
        <v/>
      </c>
      <c r="F117" s="334" t="str">
        <f>IF(ISNA(MATCH($A117,'Curriculum 2022-2023'!$F$7:$F$40,0)),"",1)</f>
        <v/>
      </c>
      <c r="G117" s="334" t="str">
        <f>IF(ISNA(MATCH(A117,'Curriculum 2022-2023'!$K$7:$K$40,0)),"",1)</f>
        <v/>
      </c>
      <c r="H117" s="334" t="str">
        <f>IF(ISNA(MATCH($A117,'Curriculum 2022-2023'!$A$45:$A$80,0)),"",1)</f>
        <v/>
      </c>
      <c r="I117" s="334" t="str">
        <f>IF(ISNA(MATCH($A117,'Curriculum 2022-2023'!$F$45:$F$80,0)),"",1)</f>
        <v/>
      </c>
      <c r="J117" s="334">
        <f>IF(ISNA(MATCH($A117,'Curriculum 2022-2023'!$K$45:$K$80,0)),"",1)</f>
        <v>1</v>
      </c>
      <c r="K117" s="334" t="str">
        <f>IF(ISNA(MATCH($A117,'Curriculum 2022-2023'!$A$85:$A$115,0)),"",1)</f>
        <v/>
      </c>
      <c r="L117" s="334" t="str">
        <f>IF(ISNA(MATCH($A117,'Curriculum 2022-2023'!$F$85:$F$94,0)),"",1)</f>
        <v/>
      </c>
      <c r="M117" s="336">
        <f t="shared" si="5"/>
        <v>1</v>
      </c>
      <c r="N117" s="336">
        <f t="shared" si="4"/>
        <v>0</v>
      </c>
    </row>
    <row r="118" spans="1:14" x14ac:dyDescent="0.25">
      <c r="A118" s="335">
        <v>191141700</v>
      </c>
      <c r="B118" s="336" t="s">
        <v>24</v>
      </c>
      <c r="C118" s="336">
        <v>5</v>
      </c>
      <c r="D118" s="337" t="s">
        <v>166</v>
      </c>
      <c r="E118" s="334" t="str">
        <f>IF(ISNA(MATCH($A118,'Curriculum 2022-2023'!$A$7:$A$40,0)),"",1)</f>
        <v/>
      </c>
      <c r="F118" s="334" t="str">
        <f>IF(ISNA(MATCH($A118,'Curriculum 2022-2023'!$F$7:$F$40,0)),"",1)</f>
        <v/>
      </c>
      <c r="G118" s="334">
        <f>IF(ISNA(MATCH(A118,'Curriculum 2022-2023'!$K$7:$K$40,0)),"",1)</f>
        <v>1</v>
      </c>
      <c r="H118" s="334">
        <f>IF(ISNA(MATCH($A118,'Curriculum 2022-2023'!$A$45:$A$80,0)),"",1)</f>
        <v>1</v>
      </c>
      <c r="I118" s="334" t="str">
        <f>IF(ISNA(MATCH($A118,'Curriculum 2022-2023'!$F$45:$F$80,0)),"",1)</f>
        <v/>
      </c>
      <c r="J118" s="334">
        <f>IF(ISNA(MATCH($A118,'Curriculum 2022-2023'!$K$45:$K$80,0)),"",1)</f>
        <v>1</v>
      </c>
      <c r="K118" s="334" t="str">
        <f>IF(ISNA(MATCH($A118,'Curriculum 2022-2023'!$A$85:$A$115,0)),"",1)</f>
        <v/>
      </c>
      <c r="L118" s="334" t="str">
        <f>IF(ISNA(MATCH($A118,'Curriculum 2022-2023'!$F$85:$F$94,0)),"",1)</f>
        <v/>
      </c>
      <c r="M118" s="336">
        <f t="shared" si="5"/>
        <v>3</v>
      </c>
      <c r="N118" s="336">
        <f t="shared" si="4"/>
        <v>0</v>
      </c>
    </row>
    <row r="119" spans="1:14" x14ac:dyDescent="0.25">
      <c r="A119" s="334">
        <v>191155730</v>
      </c>
      <c r="B119" s="336" t="s">
        <v>195</v>
      </c>
      <c r="C119" s="336">
        <v>5</v>
      </c>
      <c r="D119" s="338" t="s">
        <v>168</v>
      </c>
      <c r="E119" s="334" t="str">
        <f>IF(ISNA(MATCH($A119,'Curriculum 2022-2023'!$A$7:$A$40,0)),"",1)</f>
        <v/>
      </c>
      <c r="F119" s="334" t="str">
        <f>IF(ISNA(MATCH($A119,'Curriculum 2022-2023'!$F$7:$F$40,0)),"",1)</f>
        <v/>
      </c>
      <c r="G119" s="334" t="str">
        <f>IF(ISNA(MATCH(A119,'Curriculum 2022-2023'!$K$7:$K$40,0)),"",1)</f>
        <v/>
      </c>
      <c r="H119" s="334">
        <f>IF(ISNA(MATCH($A119,'Curriculum 2022-2023'!$A$45:$A$80,0)),"",1)</f>
        <v>1</v>
      </c>
      <c r="I119" s="334">
        <f>IF(ISNA(MATCH($A119,'Curriculum 2022-2023'!$F$45:$F$80,0)),"",1)</f>
        <v>1</v>
      </c>
      <c r="J119" s="334">
        <f>IF(ISNA(MATCH($A119,'Curriculum 2022-2023'!$K$45:$K$80,0)),"",1)</f>
        <v>1</v>
      </c>
      <c r="K119" s="334" t="str">
        <f>IF(ISNA(MATCH($A119,'Curriculum 2022-2023'!$A$85:$A$115,0)),"",1)</f>
        <v/>
      </c>
      <c r="L119" s="334" t="str">
        <f>IF(ISNA(MATCH($A119,'Curriculum 2022-2023'!$F$85:$F$94,0)),"",1)</f>
        <v/>
      </c>
      <c r="M119" s="336">
        <f t="shared" si="5"/>
        <v>3</v>
      </c>
      <c r="N119" s="336">
        <f t="shared" si="4"/>
        <v>0</v>
      </c>
    </row>
    <row r="120" spans="1:14" x14ac:dyDescent="0.25">
      <c r="A120" s="334">
        <v>201700218</v>
      </c>
      <c r="B120" s="336" t="s">
        <v>101</v>
      </c>
      <c r="C120" s="336">
        <v>5</v>
      </c>
      <c r="D120" s="338" t="s">
        <v>168</v>
      </c>
      <c r="E120" s="334" t="str">
        <f>IF(ISNA(MATCH($A120,'Curriculum 2022-2023'!$A$7:$A$40,0)),"",1)</f>
        <v/>
      </c>
      <c r="F120" s="334" t="str">
        <f>IF(ISNA(MATCH($A120,'Curriculum 2022-2023'!$F$7:$F$40,0)),"",1)</f>
        <v/>
      </c>
      <c r="G120" s="334">
        <f>IF(ISNA(MATCH(A120,'Curriculum 2022-2023'!$K$7:$K$40,0)),"",1)</f>
        <v>1</v>
      </c>
      <c r="H120" s="334" t="str">
        <f>IF(ISNA(MATCH($A120,'Curriculum 2022-2023'!$A$45:$A$80,0)),"",1)</f>
        <v/>
      </c>
      <c r="I120" s="334" t="str">
        <f>IF(ISNA(MATCH($A120,'Curriculum 2022-2023'!$F$45:$F$80,0)),"",1)</f>
        <v/>
      </c>
      <c r="J120" s="334" t="str">
        <f>IF(ISNA(MATCH($A120,'Curriculum 2022-2023'!$K$45:$K$80,0)),"",1)</f>
        <v/>
      </c>
      <c r="K120" s="334" t="str">
        <f>IF(ISNA(MATCH($A120,'Curriculum 2022-2023'!$A$85:$A$115,0)),"",1)</f>
        <v/>
      </c>
      <c r="L120" s="334" t="str">
        <f>IF(ISNA(MATCH($A120,'Curriculum 2022-2023'!$F$85:$F$94,0)),"",1)</f>
        <v/>
      </c>
      <c r="M120" s="336">
        <f t="shared" si="5"/>
        <v>1</v>
      </c>
      <c r="N120" s="336">
        <f t="shared" si="4"/>
        <v>0</v>
      </c>
    </row>
    <row r="121" spans="1:14" x14ac:dyDescent="0.25">
      <c r="A121" s="334">
        <v>201900098</v>
      </c>
      <c r="B121" s="336" t="s">
        <v>35</v>
      </c>
      <c r="C121" s="336">
        <v>5</v>
      </c>
      <c r="D121" s="338" t="s">
        <v>169</v>
      </c>
      <c r="E121" s="334" t="str">
        <f>IF(ISNA(MATCH($A121,'Curriculum 2022-2023'!$A$7:$A$40,0)),"",1)</f>
        <v/>
      </c>
      <c r="F121" s="334" t="str">
        <f>IF(ISNA(MATCH($A121,'Curriculum 2022-2023'!$F$7:$F$40,0)),"",1)</f>
        <v/>
      </c>
      <c r="G121" s="334" t="str">
        <f>IF(ISNA(MATCH(A121,'Curriculum 2022-2023'!$K$7:$K$40,0)),"",1)</f>
        <v/>
      </c>
      <c r="H121" s="334">
        <f>IF(ISNA(MATCH($A121,'Curriculum 2022-2023'!$A$45:$A$80,0)),"",1)</f>
        <v>1</v>
      </c>
      <c r="I121" s="334" t="str">
        <f>IF(ISNA(MATCH($A121,'Curriculum 2022-2023'!$F$45:$F$80,0)),"",1)</f>
        <v/>
      </c>
      <c r="J121" s="334" t="str">
        <f>IF(ISNA(MATCH($A121,'Curriculum 2022-2023'!$K$45:$K$80,0)),"",1)</f>
        <v/>
      </c>
      <c r="K121" s="334" t="str">
        <f>IF(ISNA(MATCH($A121,'Curriculum 2022-2023'!$A$85:$A$115,0)),"",1)</f>
        <v/>
      </c>
      <c r="L121" s="334" t="str">
        <f>IF(ISNA(MATCH($A121,'Curriculum 2022-2023'!$F$85:$F$94,0)),"",1)</f>
        <v/>
      </c>
      <c r="M121" s="336">
        <f t="shared" si="5"/>
        <v>1</v>
      </c>
      <c r="N121" s="336">
        <f t="shared" si="4"/>
        <v>0</v>
      </c>
    </row>
    <row r="122" spans="1:14" x14ac:dyDescent="0.25">
      <c r="A122" s="334">
        <v>201000201</v>
      </c>
      <c r="B122" s="336" t="s">
        <v>134</v>
      </c>
      <c r="C122" s="336">
        <v>5</v>
      </c>
      <c r="D122" s="338" t="s">
        <v>169</v>
      </c>
      <c r="E122" s="334" t="str">
        <f>IF(ISNA(MATCH($A122,'Curriculum 2022-2023'!$A$7:$A$40,0)),"",1)</f>
        <v/>
      </c>
      <c r="F122" s="334" t="str">
        <f>IF(ISNA(MATCH($A122,'Curriculum 2022-2023'!$F$7:$F$40,0)),"",1)</f>
        <v/>
      </c>
      <c r="G122" s="334" t="str">
        <f>IF(ISNA(MATCH(A122,'Curriculum 2022-2023'!$K$7:$K$40,0)),"",1)</f>
        <v/>
      </c>
      <c r="H122" s="334" t="str">
        <f>IF(ISNA(MATCH($A122,'Curriculum 2022-2023'!$A$45:$A$80,0)),"",1)</f>
        <v/>
      </c>
      <c r="I122" s="334" t="str">
        <f>IF(ISNA(MATCH($A122,'Curriculum 2022-2023'!$F$45:$F$80,0)),"",1)</f>
        <v/>
      </c>
      <c r="J122" s="334" t="str">
        <f>IF(ISNA(MATCH($A122,'Curriculum 2022-2023'!$K$45:$K$80,0)),"",1)</f>
        <v/>
      </c>
      <c r="K122" s="334" t="str">
        <f>IF(ISNA(MATCH($A122,'Curriculum 2022-2023'!$A$85:$A$115,0)),"",1)</f>
        <v/>
      </c>
      <c r="L122" s="334">
        <f>IF(ISNA(MATCH($A122,'Curriculum 2022-2023'!$F$85:$F$94,0)),"",1)</f>
        <v>1</v>
      </c>
      <c r="M122" s="336">
        <f t="shared" si="5"/>
        <v>1</v>
      </c>
      <c r="N122" s="336">
        <f t="shared" si="4"/>
        <v>0</v>
      </c>
    </row>
    <row r="123" spans="1:14" x14ac:dyDescent="0.25">
      <c r="A123" s="334">
        <v>191820120</v>
      </c>
      <c r="B123" s="336" t="s">
        <v>107</v>
      </c>
      <c r="C123" s="336">
        <v>5</v>
      </c>
      <c r="D123" s="338" t="s">
        <v>169</v>
      </c>
      <c r="E123" s="334" t="str">
        <f>IF(ISNA(MATCH($A123,'Curriculum 2022-2023'!$A$7:$A$40,0)),"",1)</f>
        <v/>
      </c>
      <c r="F123" s="334" t="str">
        <f>IF(ISNA(MATCH($A123,'Curriculum 2022-2023'!$F$7:$F$40,0)),"",1)</f>
        <v/>
      </c>
      <c r="G123" s="334" t="str">
        <f>IF(ISNA(MATCH(A123,'Curriculum 2022-2023'!$K$7:$K$40,0)),"",1)</f>
        <v/>
      </c>
      <c r="H123" s="334" t="str">
        <f>IF(ISNA(MATCH($A123,'Curriculum 2022-2023'!$A$45:$A$80,0)),"",1)</f>
        <v/>
      </c>
      <c r="I123" s="334">
        <f>IF(ISNA(MATCH($A123,'Curriculum 2022-2023'!$F$45:$F$80,0)),"",1)</f>
        <v>1</v>
      </c>
      <c r="J123" s="334" t="str">
        <f>IF(ISNA(MATCH($A123,'Curriculum 2022-2023'!$K$45:$K$80,0)),"",1)</f>
        <v/>
      </c>
      <c r="K123" s="334" t="str">
        <f>IF(ISNA(MATCH($A123,'Curriculum 2022-2023'!$A$85:$A$115,0)),"",1)</f>
        <v/>
      </c>
      <c r="L123" s="334" t="str">
        <f>IF(ISNA(MATCH($A123,'Curriculum 2022-2023'!$F$85:$F$94,0)),"",1)</f>
        <v/>
      </c>
      <c r="M123" s="336">
        <f t="shared" si="5"/>
        <v>1</v>
      </c>
      <c r="N123" s="336">
        <f t="shared" si="4"/>
        <v>0</v>
      </c>
    </row>
    <row r="124" spans="1:14" x14ac:dyDescent="0.25">
      <c r="A124" s="334">
        <v>201700024</v>
      </c>
      <c r="B124" s="336" t="s">
        <v>70</v>
      </c>
      <c r="C124" s="336">
        <v>5</v>
      </c>
      <c r="D124" s="338" t="s">
        <v>169</v>
      </c>
      <c r="E124" s="334">
        <f>IF(ISNA(MATCH($A124,'Curriculum 2022-2023'!$A$7:$A$40,0)),"",1)</f>
        <v>1</v>
      </c>
      <c r="F124" s="334" t="str">
        <f>IF(ISNA(MATCH($A124,'Curriculum 2022-2023'!$F$7:$F$40,0)),"",1)</f>
        <v/>
      </c>
      <c r="G124" s="334">
        <f>IF(ISNA(MATCH(A124,'Curriculum 2022-2023'!$K$7:$K$40,0)),"",1)</f>
        <v>1</v>
      </c>
      <c r="H124" s="334" t="str">
        <f>IF(ISNA(MATCH($A124,'Curriculum 2022-2023'!$A$45:$A$80,0)),"",1)</f>
        <v/>
      </c>
      <c r="I124" s="334" t="str">
        <f>IF(ISNA(MATCH($A124,'Curriculum 2022-2023'!$F$45:$F$80,0)),"",1)</f>
        <v/>
      </c>
      <c r="J124" s="334" t="str">
        <f>IF(ISNA(MATCH($A124,'Curriculum 2022-2023'!$K$45:$K$80,0)),"",1)</f>
        <v/>
      </c>
      <c r="K124" s="334" t="str">
        <f>IF(ISNA(MATCH($A124,'Curriculum 2022-2023'!$A$85:$A$115,0)),"",1)</f>
        <v/>
      </c>
      <c r="L124" s="334" t="str">
        <f>IF(ISNA(MATCH($A124,'Curriculum 2022-2023'!$F$85:$F$94,0)),"",1)</f>
        <v/>
      </c>
      <c r="M124" s="336">
        <f t="shared" si="5"/>
        <v>2</v>
      </c>
      <c r="N124" s="336">
        <f t="shared" si="4"/>
        <v>0</v>
      </c>
    </row>
  </sheetData>
  <autoFilter ref="A1:D1" xr:uid="{00000000-0009-0000-0000-00000B000000}">
    <sortState xmlns:xlrd2="http://schemas.microsoft.com/office/spreadsheetml/2017/richdata2" ref="A2:C3">
      <sortCondition ref="B1"/>
    </sortState>
  </autoFilter>
  <sortState xmlns:xlrd2="http://schemas.microsoft.com/office/spreadsheetml/2017/richdata2" ref="A2:L124">
    <sortCondition ref="B2:B12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D21"/>
  <sheetViews>
    <sheetView workbookViewId="0">
      <selection activeCell="C2" sqref="C2:C21"/>
    </sheetView>
  </sheetViews>
  <sheetFormatPr defaultRowHeight="15" x14ac:dyDescent="0.25"/>
  <cols>
    <col min="1" max="1" width="18.5703125" bestFit="1" customWidth="1"/>
    <col min="2" max="2" width="12.140625" bestFit="1" customWidth="1"/>
    <col min="3" max="3" width="52" bestFit="1" customWidth="1"/>
  </cols>
  <sheetData>
    <row r="1" spans="1:4" x14ac:dyDescent="0.25">
      <c r="A1" t="s">
        <v>160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201900091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>Advanced Topics in Finite Element Methods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201800371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>Aeroacoustics</v>
      </c>
      <c r="D3">
        <v>5</v>
      </c>
    </row>
    <row r="4" spans="1:4" x14ac:dyDescent="0.25">
      <c r="A4">
        <v>3</v>
      </c>
      <c r="B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2022-2023'!$K:$K,0)))+2+$A4),"")))</f>
        <v>202000244</v>
      </c>
      <c r="C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2022-2023'!$K:$K,0)))+2+$A4),"")))</f>
        <v>Aircraft &amp; Wind Turbine Aerodynamics</v>
      </c>
      <c r="D4">
        <v>5</v>
      </c>
    </row>
    <row r="5" spans="1:4" x14ac:dyDescent="0.25">
      <c r="A5">
        <v>4</v>
      </c>
      <c r="B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2022-2023'!$K:$K,0)))+2+$A5),"")))</f>
        <v>191121710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>Composites</v>
      </c>
      <c r="D5">
        <v>5</v>
      </c>
    </row>
    <row r="6" spans="1:4" x14ac:dyDescent="0.25">
      <c r="A6">
        <v>5</v>
      </c>
      <c r="B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2022-2023'!$K:$K,0)))+2+$A6),"")))</f>
        <v>191154731</v>
      </c>
      <c r="C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2022-2023'!$K:$K,0)))+2+$A6),"")))</f>
        <v>Computational Fluid Dynamics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201500235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>Design for Maintenance Operations</v>
      </c>
      <c r="D7">
        <v>5</v>
      </c>
    </row>
    <row r="8" spans="1:4" x14ac:dyDescent="0.25">
      <c r="A8">
        <v>7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202000245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Experimental methods in Fluid and Thermal Engineering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201900074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>Fundamentals of Numerical Methods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202000246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>Frontiers in Aeronautics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201400037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Linear Solid Mechanics</v>
      </c>
      <c r="D11">
        <v>5</v>
      </c>
    </row>
    <row r="12" spans="1:4" x14ac:dyDescent="0.25">
      <c r="A12">
        <v>11</v>
      </c>
      <c r="B1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2022-2023'!$K:$K,0)))+2+$A12),"")))</f>
        <v>201700042</v>
      </c>
      <c r="C1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2022-2023'!$K:$K,0)))+2+$A12),"")))</f>
        <v>Safety by Design</v>
      </c>
      <c r="D12">
        <v>5</v>
      </c>
    </row>
    <row r="13" spans="1:4" x14ac:dyDescent="0.25">
      <c r="A13">
        <v>12</v>
      </c>
      <c r="B1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2022-2023'!$K:$K,0)))+2+$A13),"")))</f>
        <v>201300039</v>
      </c>
      <c r="C1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2022-2023'!$K:$K,0)))+2+$A13),"")))</f>
        <v>Structural Health and Condition Monitoring</v>
      </c>
      <c r="D13">
        <v>5</v>
      </c>
    </row>
    <row r="14" spans="1:4" x14ac:dyDescent="0.25">
      <c r="A14">
        <v>1</v>
      </c>
      <c r="B1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2022-2023'!$K:$K,0)))+15+$A14),"")))</f>
        <v>191121700</v>
      </c>
      <c r="C1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2022-2023'!$K:$K,0)))+15+$A14),"")))</f>
        <v>Composites Forming</v>
      </c>
      <c r="D14">
        <v>5</v>
      </c>
    </row>
    <row r="15" spans="1:4" x14ac:dyDescent="0.25">
      <c r="A15">
        <v>2</v>
      </c>
      <c r="B1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2022-2023'!$K:$K,0)))+15+$A15),"")))</f>
        <v>202200127</v>
      </c>
      <c r="C1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2022-2023'!$K:$K,0)))+15+$A15),"")))</f>
        <v>Computational Optimization</v>
      </c>
      <c r="D15">
        <v>5</v>
      </c>
    </row>
    <row r="16" spans="1:4" x14ac:dyDescent="0.25">
      <c r="A16">
        <v>3</v>
      </c>
      <c r="B1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2022-2023'!$K:$K,0)))+15+$A16),"")))</f>
        <v>201700173</v>
      </c>
      <c r="C1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2022-2023'!$K:$K,0)))+15+$A16),"")))</f>
        <v>Control for UAVs</v>
      </c>
      <c r="D16">
        <v>5</v>
      </c>
    </row>
    <row r="17" spans="1:4" x14ac:dyDescent="0.25">
      <c r="A17">
        <v>4</v>
      </c>
      <c r="B1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2022-2023'!$K:$K,0)))+15+$A17),"")))</f>
        <v>201900037</v>
      </c>
      <c r="C1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2022-2023'!$K:$K,0)))+15+$A17),"")))</f>
        <v xml:space="preserve">Flexible Multibody Dynamics </v>
      </c>
      <c r="D17">
        <v>5</v>
      </c>
    </row>
    <row r="18" spans="1:4" x14ac:dyDescent="0.25">
      <c r="A18">
        <v>5</v>
      </c>
      <c r="B1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2022-2023'!$K:$K,0)))+15+$A18),"")))</f>
        <v>201500036</v>
      </c>
      <c r="C1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2022-2023'!$K:$K,0)))+15+$A18),"")))</f>
        <v>Fluid Mechanics II</v>
      </c>
      <c r="D18">
        <v>5</v>
      </c>
    </row>
    <row r="19" spans="1:4" x14ac:dyDescent="0.25">
      <c r="A19">
        <v>6</v>
      </c>
      <c r="B1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2022-2023'!$K:$K,0)))+15+$A19),"")))</f>
        <v>201900097</v>
      </c>
      <c r="C1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2022-2023'!$K:$K,0)))+15+$A19),"")))</f>
        <v>Machine Learning in Engineering</v>
      </c>
      <c r="D19">
        <v>5</v>
      </c>
    </row>
    <row r="20" spans="1:4" x14ac:dyDescent="0.25">
      <c r="A20">
        <v>7</v>
      </c>
      <c r="B2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2022-2023'!$K:$K,0)))+15+$A20),"")))</f>
        <v>201400042</v>
      </c>
      <c r="C2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2022-2023'!$K:$K,0)))+15+$A20),"")))</f>
        <v>Nonlinear Solid Mechanics</v>
      </c>
      <c r="D20">
        <v>5</v>
      </c>
    </row>
    <row r="21" spans="1:4" x14ac:dyDescent="0.25">
      <c r="A21">
        <v>8</v>
      </c>
      <c r="B2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2022-2023'!$K:$K,0)))+15+$A21),"")))</f>
        <v>201700024</v>
      </c>
      <c r="C2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2022-2023'!$K:$K,0)))+15+$A21),"")))</f>
        <v>Wind Energy</v>
      </c>
      <c r="D2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4"/>
  <sheetViews>
    <sheetView topLeftCell="A4" workbookViewId="0">
      <selection activeCell="B22" sqref="B22"/>
    </sheetView>
  </sheetViews>
  <sheetFormatPr defaultRowHeight="15" x14ac:dyDescent="0.25"/>
  <cols>
    <col min="1" max="1" width="27.5703125" bestFit="1" customWidth="1"/>
    <col min="2" max="2" width="12.140625" bestFit="1" customWidth="1"/>
    <col min="3" max="3" width="54.28515625" bestFit="1" customWidth="1"/>
  </cols>
  <sheetData>
    <row r="1" spans="1:4" x14ac:dyDescent="0.25">
      <c r="A1" t="s">
        <v>161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201400103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>3D printing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201200133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>Biomechatronics</v>
      </c>
      <c r="D3">
        <v>5</v>
      </c>
    </row>
    <row r="4" spans="1:4" x14ac:dyDescent="0.25">
      <c r="A4">
        <v>3</v>
      </c>
      <c r="B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2022-2023'!$K:$K,0)))+2+$A4),"")))</f>
        <v>191121710</v>
      </c>
      <c r="C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2022-2023'!$K:$K,0)))+2+$A4),"")))</f>
        <v>Composites</v>
      </c>
      <c r="D4">
        <v>5</v>
      </c>
    </row>
    <row r="5" spans="1:4" x14ac:dyDescent="0.25">
      <c r="A5">
        <v>4</v>
      </c>
      <c r="B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2022-2023'!$K:$K,0)))+2+$A5),"")))</f>
        <v>191121720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>Design, Production and Materials</v>
      </c>
      <c r="D5">
        <v>5</v>
      </c>
    </row>
    <row r="6" spans="1:4" x14ac:dyDescent="0.25">
      <c r="A6">
        <v>5</v>
      </c>
      <c r="B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2022-2023'!$K:$K,0)))+2+$A6),"")))</f>
        <v>191124720</v>
      </c>
      <c r="C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2022-2023'!$K:$K,0)))+2+$A6),"")))</f>
        <v>Design of Production &amp; Inventory Systems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201000159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>Durability of Consumer products</v>
      </c>
      <c r="D7">
        <v>5</v>
      </c>
    </row>
    <row r="8" spans="1:4" x14ac:dyDescent="0.25">
      <c r="A8">
        <v>7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202000033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Frontiers in Design and Manufacturing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191137400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>Laser Materials Processing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201200146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>Maintenance Engineering &amp; Management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191102041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Manufacturing Facility Design</v>
      </c>
      <c r="D11">
        <v>5</v>
      </c>
    </row>
    <row r="12" spans="1:4" x14ac:dyDescent="0.25">
      <c r="A12">
        <v>11</v>
      </c>
      <c r="B1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2022-2023'!$K:$K,0)))+2+$A12),"")))</f>
        <v>201600018</v>
      </c>
      <c r="C1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2022-2023'!$K:$K,0)))+2+$A12),"")))</f>
        <v>Modelling of Technical Design Processes</v>
      </c>
      <c r="D12">
        <v>5</v>
      </c>
    </row>
    <row r="13" spans="1:4" x14ac:dyDescent="0.25">
      <c r="A13">
        <v>12</v>
      </c>
      <c r="B1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2022-2023'!$K:$K,0)))+2+$A13),"")))</f>
        <v>202200100</v>
      </c>
      <c r="C1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2022-2023'!$K:$K,0)))+2+$A13),"")))</f>
        <v>Systems Engineering</v>
      </c>
      <c r="D13">
        <v>5</v>
      </c>
    </row>
    <row r="14" spans="1:4" x14ac:dyDescent="0.25">
      <c r="A14">
        <v>1</v>
      </c>
      <c r="B1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2022-2023'!$K:$K,0)))+15+$A14),"")))</f>
        <v>202100228</v>
      </c>
      <c r="C1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2022-2023'!$K:$K,0)))+15+$A14),"")))</f>
        <v>Adhesion and Bonding Technology</v>
      </c>
      <c r="D14">
        <v>5</v>
      </c>
    </row>
    <row r="15" spans="1:4" x14ac:dyDescent="0.25">
      <c r="A15">
        <v>2</v>
      </c>
      <c r="B1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2022-2023'!$K:$K,0)))+15+$A15),"")))</f>
        <v>201900091</v>
      </c>
      <c r="C1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2022-2023'!$K:$K,0)))+15+$A15),"")))</f>
        <v>Advanced Topics in Finite Element Methods</v>
      </c>
      <c r="D15">
        <v>5</v>
      </c>
    </row>
    <row r="16" spans="1:4" x14ac:dyDescent="0.25">
      <c r="A16">
        <v>3</v>
      </c>
      <c r="B1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2022-2023'!$K:$K,0)))+15+$A16),"")))</f>
        <v>201800156</v>
      </c>
      <c r="C1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2022-2023'!$K:$K,0)))+15+$A16),"")))</f>
        <v>Biomechanics of Human Movement</v>
      </c>
      <c r="D16">
        <v>5</v>
      </c>
    </row>
    <row r="17" spans="1:4" x14ac:dyDescent="0.25">
      <c r="A17">
        <v>4</v>
      </c>
      <c r="B1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2022-2023'!$K:$K,0)))+15+$A17),"")))</f>
        <v>191121700</v>
      </c>
      <c r="C1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2022-2023'!$K:$K,0)))+15+$A17),"")))</f>
        <v>Composites Forming</v>
      </c>
      <c r="D17">
        <v>5</v>
      </c>
    </row>
    <row r="18" spans="1:4" x14ac:dyDescent="0.25">
      <c r="A18">
        <v>5</v>
      </c>
      <c r="B1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2022-2023'!$K:$K,0)))+15+$A18),"")))</f>
        <v>202200127</v>
      </c>
      <c r="C1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2022-2023'!$K:$K,0)))+15+$A18),"")))</f>
        <v>Computational Optimization</v>
      </c>
      <c r="D18">
        <v>5</v>
      </c>
    </row>
    <row r="19" spans="1:4" x14ac:dyDescent="0.25">
      <c r="A19">
        <v>6</v>
      </c>
      <c r="B1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2022-2023'!$K:$K,0)))+15+$A19),"")))</f>
        <v>201400244</v>
      </c>
      <c r="C1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2022-2023'!$K:$K,0)))+15+$A19),"")))</f>
        <v>Cost Management &amp; Engineering</v>
      </c>
      <c r="D19">
        <v>5</v>
      </c>
    </row>
    <row r="20" spans="1:4" x14ac:dyDescent="0.25">
      <c r="A20">
        <v>7</v>
      </c>
      <c r="B2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2022-2023'!$K:$K,0)))+15+$A20),"")))</f>
        <v>202100128</v>
      </c>
      <c r="C2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2022-2023'!$K:$K,0)))+15+$A20),"")))</f>
        <v>Design for Additive Manufacturing</v>
      </c>
      <c r="D20">
        <v>5</v>
      </c>
    </row>
    <row r="21" spans="1:4" x14ac:dyDescent="0.25">
      <c r="A21">
        <v>8</v>
      </c>
      <c r="B21">
        <v>191131360</v>
      </c>
      <c r="C21" t="s">
        <v>212</v>
      </c>
      <c r="D21">
        <v>5</v>
      </c>
    </row>
    <row r="22" spans="1:4" x14ac:dyDescent="0.25">
      <c r="A22">
        <v>9</v>
      </c>
      <c r="B2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2022-2023'!$K:$K,0)))+15+$A22),"")))</f>
        <v>201500009</v>
      </c>
      <c r="C2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2022-2023'!$K:$K,0)))+15+$A22),"")))</f>
        <v>Electric Vehicle System Design</v>
      </c>
      <c r="D22">
        <v>5</v>
      </c>
    </row>
    <row r="23" spans="1:4" x14ac:dyDescent="0.25">
      <c r="A23">
        <v>10</v>
      </c>
      <c r="B2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2022-2023'!$K:$K,0)))+15+$A23),"")))</f>
        <v>201900037</v>
      </c>
      <c r="C2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2022-2023'!$K:$K,0)))+15+$A23),"")))</f>
        <v>Flexible Multibody Dynamics</v>
      </c>
      <c r="D23">
        <v>5</v>
      </c>
    </row>
    <row r="24" spans="1:4" x14ac:dyDescent="0.25">
      <c r="A24">
        <v>11</v>
      </c>
      <c r="B2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2022-2023'!$K:$K,0)))+15+$A24),"")))</f>
        <v>192850730</v>
      </c>
      <c r="C2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2022-2023'!$K:$K,0)))+15+$A24),"")))</f>
        <v>Governing Product Development</v>
      </c>
      <c r="D24">
        <v>5</v>
      </c>
    </row>
    <row r="25" spans="1:4" x14ac:dyDescent="0.25">
      <c r="A25">
        <v>12</v>
      </c>
      <c r="B2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2022-2023'!$K:$K,0)))+15+$A25),"")))</f>
        <v>191150700</v>
      </c>
      <c r="C2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2022-2023'!$K:$K,0)))+15+$A25),"")))</f>
        <v>Integrative Design of Biomedical Products</v>
      </c>
      <c r="D25">
        <v>5</v>
      </c>
    </row>
    <row r="26" spans="1:4" x14ac:dyDescent="0.25">
      <c r="A26">
        <v>13</v>
      </c>
      <c r="B2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2022-2023'!$K:$K,0)))+15+$A26),"")))</f>
        <v>191127520</v>
      </c>
      <c r="C2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2022-2023'!$K:$K,0)))+15+$A26),"")))</f>
        <v>Lean Six Sigma Green Belt</v>
      </c>
      <c r="D26">
        <v>5</v>
      </c>
    </row>
    <row r="27" spans="1:4" x14ac:dyDescent="0.25">
      <c r="A27">
        <v>14</v>
      </c>
      <c r="B2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2022-2023'!$K:$K,0)))+15+$A27),"")))</f>
        <v>191102010</v>
      </c>
      <c r="C2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2022-2023'!$K:$K,0)))+15+$A27),"")))</f>
        <v>Life-Cycle Strategy</v>
      </c>
      <c r="D27">
        <v>5</v>
      </c>
    </row>
    <row r="28" spans="1:4" x14ac:dyDescent="0.25">
      <c r="A28">
        <v>15</v>
      </c>
      <c r="B2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2022-2023'!$K:$K,0)))+15+$A28),"")))</f>
        <v>202000035</v>
      </c>
      <c r="C2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2022-2023'!$K:$K,0)))+15+$A28),"")))</f>
        <v xml:space="preserve">Multiscale Functional Materials </v>
      </c>
      <c r="D28">
        <v>5</v>
      </c>
    </row>
    <row r="29" spans="1:4" x14ac:dyDescent="0.25">
      <c r="A29">
        <v>16</v>
      </c>
      <c r="B2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2022-2023'!$K:$K,0)))+15+$A29),"")))</f>
        <v>191158520</v>
      </c>
      <c r="C2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2022-2023'!$K:$K,0)))+15+$A29),"")))</f>
        <v>Multi Scale Mechanics</v>
      </c>
      <c r="D29">
        <v>5</v>
      </c>
    </row>
    <row r="30" spans="1:4" x14ac:dyDescent="0.25">
      <c r="A30">
        <v>17</v>
      </c>
      <c r="B3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2022-2023'!$K:$K,0)))+15+$A30),"")))</f>
        <v>201800003</v>
      </c>
      <c r="C3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2022-2023'!$K:$K,0)))+15+$A30),"")))</f>
        <v>Operations Research Techniques 1</v>
      </c>
      <c r="D30">
        <v>5</v>
      </c>
    </row>
    <row r="31" spans="1:4" x14ac:dyDescent="0.25">
      <c r="A31">
        <v>18</v>
      </c>
      <c r="B3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2022-2023'!$K:$K,0)))+15+$A31),"")))</f>
        <v>191820210</v>
      </c>
      <c r="C3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2022-2023'!$K:$K,0)))+15+$A31),"")))</f>
        <v>Simulation</v>
      </c>
      <c r="D31">
        <v>5</v>
      </c>
    </row>
    <row r="32" spans="1:4" x14ac:dyDescent="0.25">
      <c r="A32">
        <v>19</v>
      </c>
      <c r="B3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2022-2023'!$K:$K,0)))+15+$A32),"")))</f>
        <v>191530881</v>
      </c>
      <c r="C3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2022-2023'!$K:$K,0)))+15+$A32),"")))</f>
        <v>Stochastic Models in Operations Management</v>
      </c>
      <c r="D32">
        <v>5</v>
      </c>
    </row>
    <row r="33" spans="1:4" x14ac:dyDescent="0.25">
      <c r="A33">
        <v>20</v>
      </c>
      <c r="B3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2022-2023'!$K:$K,0)))+15+$A33),"")))</f>
        <v>191531830</v>
      </c>
      <c r="C3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2022-2023'!$K:$K,0)))+15+$A33),"")))</f>
        <v>Stochastic Models in Production and Logistics</v>
      </c>
      <c r="D33">
        <v>5</v>
      </c>
    </row>
    <row r="34" spans="1:4" x14ac:dyDescent="0.25">
      <c r="A34">
        <v>21</v>
      </c>
      <c r="B3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2022-2023'!$K:$K,0)))+15+$A34),"")))</f>
        <v>202100082</v>
      </c>
      <c r="C3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2022-2023'!$K:$K,0)))+15+$A34),"")))</f>
        <v>Structured innovation using TRIZ</v>
      </c>
      <c r="D34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D31" sqref="D31"/>
    </sheetView>
  </sheetViews>
  <sheetFormatPr defaultRowHeight="15" x14ac:dyDescent="0.25"/>
  <cols>
    <col min="1" max="1" width="17.7109375" bestFit="1" customWidth="1"/>
    <col min="2" max="2" width="12.140625" bestFit="1" customWidth="1"/>
    <col min="3" max="3" width="55.5703125" bestFit="1" customWidth="1"/>
  </cols>
  <sheetData>
    <row r="1" spans="1:4" x14ac:dyDescent="0.25">
      <c r="A1" t="s">
        <v>162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201500024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>Advanced Thermodynamics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191121710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>Composites</v>
      </c>
      <c r="D3">
        <v>5</v>
      </c>
    </row>
    <row r="4" spans="1:4" x14ac:dyDescent="0.25">
      <c r="A4">
        <v>3</v>
      </c>
      <c r="B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2022-2023'!$K:$K,0)))+2+$A4),"")))</f>
        <v>191154731</v>
      </c>
      <c r="C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2022-2023'!$K:$K,0)))+2+$A4),"")))</f>
        <v>Computational Fluid Dynamics</v>
      </c>
      <c r="D4">
        <v>5</v>
      </c>
    </row>
    <row r="5" spans="1:4" x14ac:dyDescent="0.25">
      <c r="A5">
        <v>4</v>
      </c>
      <c r="B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2022-2023'!$K:$K,0)))+2+$A5),"")))</f>
        <v>201600019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>Energy Conversion Technology</v>
      </c>
      <c r="D5">
        <v>5</v>
      </c>
    </row>
    <row r="6" spans="1:4" x14ac:dyDescent="0.25">
      <c r="A6">
        <v>5</v>
      </c>
      <c r="B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2022-2023'!$K:$K,0)))+2+$A6),"")))</f>
        <v>201500136</v>
      </c>
      <c r="C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2022-2023'!$K:$K,0)))+2+$A6),"")))</f>
        <v>Fluid Mechanics II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191154720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>Fluid Mechanics of Turbomachines 1</v>
      </c>
      <c r="D7">
        <v>5</v>
      </c>
    </row>
    <row r="8" spans="1:4" x14ac:dyDescent="0.25">
      <c r="A8">
        <v>7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202000036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Frontiers in Energy and Flow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201900074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>Fundamentals of Numerical Methods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201400300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>Multiphase Flows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202000035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Multiscale Functional Materials for Engineering Application</v>
      </c>
      <c r="D11">
        <v>5</v>
      </c>
    </row>
    <row r="12" spans="1:4" x14ac:dyDescent="0.25">
      <c r="A12">
        <v>11</v>
      </c>
      <c r="B1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2022-2023'!$K:$K,0)))+2+$A12),"")))</f>
        <v>201300039</v>
      </c>
      <c r="C1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2022-2023'!$K:$K,0)))+2+$A12),"")))</f>
        <v>Structural Health and Condition Monitoring</v>
      </c>
      <c r="D12">
        <v>5</v>
      </c>
    </row>
    <row r="13" spans="1:4" x14ac:dyDescent="0.25">
      <c r="A13">
        <v>12</v>
      </c>
      <c r="B1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2022-2023'!$K:$K,0)))+2+$A13),"")))</f>
        <v>191141700</v>
      </c>
      <c r="C1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2022-2023'!$K:$K,0)))+2+$A13),"")))</f>
        <v>Transport Phenomena</v>
      </c>
      <c r="D13">
        <v>5</v>
      </c>
    </row>
    <row r="14" spans="1:4" x14ac:dyDescent="0.25">
      <c r="A14">
        <v>1</v>
      </c>
      <c r="B1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2022-2023'!$K:$K,0)))+15+$A14),"")))</f>
        <v>201900091</v>
      </c>
      <c r="C1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2022-2023'!$K:$K,0)))+15+$A14),"")))</f>
        <v>Advanced Topics in Finite Element Methods</v>
      </c>
      <c r="D14">
        <v>5</v>
      </c>
    </row>
    <row r="15" spans="1:4" x14ac:dyDescent="0.25">
      <c r="A15">
        <v>2</v>
      </c>
      <c r="B1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2022-2023'!$K:$K,0)))+15+$A15),"")))</f>
        <v>201800371</v>
      </c>
      <c r="C1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2022-2023'!$K:$K,0)))+15+$A15),"")))</f>
        <v>Aeroacoustics</v>
      </c>
      <c r="D15">
        <v>5</v>
      </c>
    </row>
    <row r="16" spans="1:4" x14ac:dyDescent="0.25">
      <c r="A16">
        <v>3</v>
      </c>
      <c r="B1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2022-2023'!$K:$K,0)))+15+$A16),"")))</f>
        <v>202000244</v>
      </c>
      <c r="C1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2022-2023'!$K:$K,0)))+15+$A16),"")))</f>
        <v>Aircraft &amp; Wind Turbine Aerodynamics</v>
      </c>
      <c r="D16">
        <v>5</v>
      </c>
    </row>
    <row r="17" spans="1:4" x14ac:dyDescent="0.25">
      <c r="A17">
        <v>4</v>
      </c>
      <c r="B1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2022-2023'!$K:$K,0)))+15+$A17),"")))</f>
        <v>202001436</v>
      </c>
      <c r="C1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2022-2023'!$K:$K,0)))+15+$A17),"")))</f>
        <v>Biofluid Dynamics</v>
      </c>
      <c r="D17">
        <v>5</v>
      </c>
    </row>
    <row r="18" spans="1:4" x14ac:dyDescent="0.25">
      <c r="A18">
        <v>5</v>
      </c>
      <c r="B1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2022-2023'!$K:$K,0)))+15+$A18),"")))</f>
        <v>191121700</v>
      </c>
      <c r="C1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2022-2023'!$K:$K,0)))+15+$A18),"")))</f>
        <v>Composites Forming</v>
      </c>
      <c r="D18">
        <v>5</v>
      </c>
    </row>
    <row r="19" spans="1:4" x14ac:dyDescent="0.25">
      <c r="A19">
        <v>6</v>
      </c>
      <c r="B1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2022-2023'!$K:$K,0)))+15+$A19),"")))</f>
        <v>201500235</v>
      </c>
      <c r="C1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2022-2023'!$K:$K,0)))+15+$A19),"")))</f>
        <v>Design for Maintenance Operations</v>
      </c>
      <c r="D19">
        <v>5</v>
      </c>
    </row>
    <row r="20" spans="1:4" x14ac:dyDescent="0.25">
      <c r="A20">
        <v>7</v>
      </c>
      <c r="B2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2022-2023'!$K:$K,0)))+15+$A20),"")))</f>
        <v>201700023</v>
      </c>
      <c r="C2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2022-2023'!$K:$K,0)))+15+$A20),"")))</f>
        <v>Energy from Biomass</v>
      </c>
      <c r="D20">
        <v>5</v>
      </c>
    </row>
    <row r="21" spans="1:4" x14ac:dyDescent="0.25">
      <c r="A21">
        <v>8</v>
      </c>
      <c r="B2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2022-2023'!$K:$K,0)))+15+$A21),"")))</f>
        <v>201600252</v>
      </c>
      <c r="C2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2022-2023'!$K:$K,0)))+15+$A21),"")))</f>
        <v>Energy Storage</v>
      </c>
      <c r="D21">
        <v>5</v>
      </c>
    </row>
    <row r="22" spans="1:4" x14ac:dyDescent="0.25">
      <c r="A22">
        <v>9</v>
      </c>
      <c r="B2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2022-2023'!$K:$K,0)))+15+$A22),"")))</f>
        <v>191157750</v>
      </c>
      <c r="C2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2022-2023'!$K:$K,0)))+15+$A22),"")))</f>
        <v>Engineering Acoustics</v>
      </c>
      <c r="D22">
        <v>5</v>
      </c>
    </row>
    <row r="23" spans="1:4" x14ac:dyDescent="0.25">
      <c r="A23">
        <v>10</v>
      </c>
      <c r="B2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2022-2023'!$K:$K,0)))+15+$A23),"")))</f>
        <v>202000245</v>
      </c>
      <c r="C2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2022-2023'!$K:$K,0)))+15+$A23),"")))</f>
        <v>Experimental methods in Fluid and Thermal Engineering</v>
      </c>
      <c r="D23">
        <v>5</v>
      </c>
    </row>
    <row r="24" spans="1:4" x14ac:dyDescent="0.25">
      <c r="A24">
        <v>11</v>
      </c>
      <c r="B2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2022-2023'!$K:$K,0)))+15+$A24),"")))</f>
        <v>191154340</v>
      </c>
      <c r="C2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2022-2023'!$K:$K,0)))+15+$A24),"")))</f>
        <v>Gasdynamics</v>
      </c>
      <c r="D24">
        <v>5</v>
      </c>
    </row>
    <row r="25" spans="1:4" x14ac:dyDescent="0.25">
      <c r="A25">
        <v>12</v>
      </c>
      <c r="B2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2022-2023'!$K:$K,0)))+15+$A25),"")))</f>
        <v>201400194</v>
      </c>
      <c r="C2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2022-2023'!$K:$K,0)))+15+$A25),"")))</f>
        <v>Granular Matter</v>
      </c>
      <c r="D25">
        <v>5</v>
      </c>
    </row>
    <row r="26" spans="1:4" x14ac:dyDescent="0.25">
      <c r="A26">
        <v>13</v>
      </c>
      <c r="B2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2022-2023'!$K:$K,0)))+15+$A26),"")))</f>
        <v>201400037</v>
      </c>
      <c r="C2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2022-2023'!$K:$K,0)))+15+$A26),"")))</f>
        <v>Linear Solid Mechanics</v>
      </c>
      <c r="D26">
        <v>5</v>
      </c>
    </row>
    <row r="27" spans="1:4" x14ac:dyDescent="0.25">
      <c r="A27">
        <v>14</v>
      </c>
      <c r="B2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2022-2023'!$K:$K,0)))+15+$A27),"")))</f>
        <v>201300155</v>
      </c>
      <c r="C2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2022-2023'!$K:$K,0)))+15+$A27),"")))</f>
        <v>Process Equipment Design</v>
      </c>
      <c r="D27">
        <v>5</v>
      </c>
    </row>
    <row r="28" spans="1:4" x14ac:dyDescent="0.25">
      <c r="A28">
        <v>15</v>
      </c>
      <c r="B2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2022-2023'!$K:$K,0)))+15+$A28),"")))</f>
        <v>191158510</v>
      </c>
      <c r="C2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2022-2023'!$K:$K,0)))+15+$A28),"")))</f>
        <v>Programming in Engineering</v>
      </c>
      <c r="D28">
        <v>5</v>
      </c>
    </row>
    <row r="29" spans="1:4" x14ac:dyDescent="0.25">
      <c r="A29">
        <v>16</v>
      </c>
      <c r="B2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2022-2023'!$K:$K,0)))+15+$A29),"")))</f>
        <v>201700042</v>
      </c>
      <c r="C2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2022-2023'!$K:$K,0)))+15+$A29),"")))</f>
        <v>Safety by Design</v>
      </c>
      <c r="D29">
        <v>5</v>
      </c>
    </row>
    <row r="30" spans="1:4" x14ac:dyDescent="0.25">
      <c r="A30">
        <v>17</v>
      </c>
      <c r="B3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2022-2023'!$K:$K,0)))+15+$A30),"")))</f>
        <v>201700218</v>
      </c>
      <c r="C3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2022-2023'!$K:$K,0)))+15+$A30),"")))</f>
        <v>Turbulent Combustion</v>
      </c>
      <c r="D30">
        <v>5</v>
      </c>
    </row>
    <row r="31" spans="1:4" x14ac:dyDescent="0.25">
      <c r="A31">
        <v>18</v>
      </c>
      <c r="B3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2022-2023'!$K:$K,0)))+15+$A31),"")))</f>
        <v>201700024</v>
      </c>
      <c r="C3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2022-2023'!$K:$K,0)))+15+$A31),"")))</f>
        <v>Wind Energy</v>
      </c>
      <c r="D3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6"/>
  <sheetViews>
    <sheetView topLeftCell="A7" workbookViewId="0">
      <selection activeCell="H28" sqref="H28"/>
    </sheetView>
  </sheetViews>
  <sheetFormatPr defaultRowHeight="15" x14ac:dyDescent="0.25"/>
  <cols>
    <col min="1" max="1" width="37.7109375" bestFit="1" customWidth="1"/>
    <col min="2" max="2" width="12.140625" bestFit="1" customWidth="1"/>
    <col min="3" max="3" width="44.28515625" bestFit="1" customWidth="1"/>
    <col min="5" max="5" width="10" bestFit="1" customWidth="1"/>
    <col min="12" max="12" width="10" bestFit="1" customWidth="1"/>
    <col min="13" max="13" width="10" customWidth="1"/>
    <col min="14" max="14" width="35.42578125" bestFit="1" customWidth="1"/>
  </cols>
  <sheetData>
    <row r="1" spans="1:4" x14ac:dyDescent="0.25">
      <c r="A1" t="s">
        <v>183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201900091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>Advanced Topics in Finite Element Methods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202200104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>Control System Design for Robotics</v>
      </c>
      <c r="D3">
        <v>5</v>
      </c>
    </row>
    <row r="4" spans="1:4" x14ac:dyDescent="0.25">
      <c r="A4">
        <v>3</v>
      </c>
      <c r="B4">
        <v>191131360</v>
      </c>
      <c r="C4" t="s">
        <v>212</v>
      </c>
      <c r="D4">
        <v>5</v>
      </c>
    </row>
    <row r="5" spans="1:4" x14ac:dyDescent="0.25">
      <c r="A5">
        <v>4</v>
      </c>
      <c r="B5">
        <v>191131360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>Design, Production and Materials</v>
      </c>
      <c r="D5">
        <v>5</v>
      </c>
    </row>
    <row r="6" spans="1:4" x14ac:dyDescent="0.25">
      <c r="A6">
        <v>5</v>
      </c>
      <c r="B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2022-2023'!$K:$K,0)))+2+$A6),"")))</f>
        <v>201400046</v>
      </c>
      <c r="C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2022-2023'!$K:$K,0)))+2+$A6),"")))</f>
        <v>Experimental Methods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201900037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>Flexible Multibody Dynamics</v>
      </c>
      <c r="D7">
        <v>5</v>
      </c>
    </row>
    <row r="8" spans="1:4" x14ac:dyDescent="0.25">
      <c r="A8">
        <v>16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201500024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Advanced Thermodynamics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202000247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>Frontiers in High-Tech Systems and Materials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201400037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>Linear Solid Mechanics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201400042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Nonlinear Solid Mechanics</v>
      </c>
      <c r="D11">
        <v>5</v>
      </c>
    </row>
    <row r="12" spans="1:4" x14ac:dyDescent="0.25">
      <c r="A12">
        <v>11</v>
      </c>
      <c r="B1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2022-2023'!$K:$K,0)))+2+$A12),"")))</f>
        <v>201400044</v>
      </c>
      <c r="C1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2022-2023'!$K:$K,0)))+2+$A12),"")))</f>
        <v>Plastic &amp; Elastomer Engineering</v>
      </c>
      <c r="D12">
        <v>5</v>
      </c>
    </row>
    <row r="13" spans="1:4" x14ac:dyDescent="0.25">
      <c r="A13">
        <v>12</v>
      </c>
      <c r="B1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2022-2023'!$K:$K,0)))+2+$A13),"")))</f>
        <v>191155700</v>
      </c>
      <c r="C1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2022-2023'!$K:$K,0)))+2+$A13),"")))</f>
        <v>Solids &amp; Surfaces</v>
      </c>
      <c r="D13">
        <v>5</v>
      </c>
    </row>
    <row r="14" spans="1:4" x14ac:dyDescent="0.25">
      <c r="A14">
        <v>1</v>
      </c>
      <c r="B1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2022-2023'!$K:$K,0)))+15+$A14),"")))</f>
        <v>202001392</v>
      </c>
      <c r="C1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2022-2023'!$K:$K,0)))+15+$A14),"")))</f>
        <v>Active Sound and Vibration Control</v>
      </c>
      <c r="D14">
        <v>5</v>
      </c>
    </row>
    <row r="15" spans="1:4" x14ac:dyDescent="0.25">
      <c r="A15">
        <v>2</v>
      </c>
      <c r="B1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2022-2023'!$K:$K,0)))+15+$A15),"")))</f>
        <v>202100228</v>
      </c>
      <c r="C1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2022-2023'!$K:$K,0)))+15+$A15),"")))</f>
        <v>Adhesion and Bonding Technology</v>
      </c>
      <c r="D15">
        <v>5</v>
      </c>
    </row>
    <row r="16" spans="1:4" x14ac:dyDescent="0.25">
      <c r="A16">
        <v>3</v>
      </c>
      <c r="B1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2022-2023'!$K:$K,0)))+15+$A16),"")))</f>
        <v>201500024</v>
      </c>
      <c r="C1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2022-2023'!$K:$K,0)))+15+$A16),"")))</f>
        <v>Advanced Thermodynamics</v>
      </c>
      <c r="D16">
        <v>5</v>
      </c>
    </row>
    <row r="17" spans="1:4" x14ac:dyDescent="0.25">
      <c r="A17">
        <v>4</v>
      </c>
      <c r="B1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2022-2023'!$K:$K,0)))+15+$A17),"")))</f>
        <v>191121700</v>
      </c>
      <c r="C1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2022-2023'!$K:$K,0)))+15+$A17),"")))</f>
        <v>Composites Forming</v>
      </c>
      <c r="D17">
        <v>5</v>
      </c>
    </row>
    <row r="18" spans="1:4" x14ac:dyDescent="0.25">
      <c r="A18">
        <v>5</v>
      </c>
      <c r="B1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2022-2023'!$K:$K,0)))+15+$A18),"")))</f>
        <v>191121710</v>
      </c>
      <c r="C1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2022-2023'!$K:$K,0)))+15+$A18),"")))</f>
        <v>Composites</v>
      </c>
      <c r="D18">
        <v>5</v>
      </c>
    </row>
    <row r="19" spans="1:4" x14ac:dyDescent="0.25">
      <c r="A19">
        <v>6</v>
      </c>
      <c r="B1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2022-2023'!$K:$K,0)))+15+$A19),"")))</f>
        <v>202200127</v>
      </c>
      <c r="C1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2022-2023'!$K:$K,0)))+15+$A19),"")))</f>
        <v>Computational Optimization</v>
      </c>
      <c r="D19">
        <v>5</v>
      </c>
    </row>
    <row r="20" spans="1:4" x14ac:dyDescent="0.25">
      <c r="A20">
        <v>7</v>
      </c>
      <c r="B2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2022-2023'!$K:$K,0)))+15+$A20),"")))</f>
        <v>201500344</v>
      </c>
      <c r="C2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2022-2023'!$K:$K,0)))+15+$A20),"")))</f>
        <v>Elastomer Science &amp; Engineering</v>
      </c>
      <c r="D20">
        <v>5</v>
      </c>
    </row>
    <row r="21" spans="1:4" x14ac:dyDescent="0.25">
      <c r="A21">
        <v>8</v>
      </c>
      <c r="B2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2022-2023'!$K:$K,0)))+15+$A21),"")))</f>
        <v>191157750</v>
      </c>
      <c r="C2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2022-2023'!$K:$K,0)))+15+$A21),"")))</f>
        <v>Engineering Acoustics</v>
      </c>
      <c r="D21">
        <v>5</v>
      </c>
    </row>
    <row r="22" spans="1:4" x14ac:dyDescent="0.25">
      <c r="A22">
        <v>9</v>
      </c>
      <c r="B2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2022-2023'!$K:$K,0)))+15+$A22),"")))</f>
        <v>201900074</v>
      </c>
      <c r="C2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2022-2023'!$K:$K,0)))+15+$A22),"")))</f>
        <v>Fundamentals of Numerical Methods</v>
      </c>
      <c r="D22">
        <v>5</v>
      </c>
    </row>
    <row r="23" spans="1:4" x14ac:dyDescent="0.25">
      <c r="A23">
        <v>10</v>
      </c>
      <c r="B2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2022-2023'!$K:$K,0)))+15+$A23),"")))</f>
        <v>191137400</v>
      </c>
      <c r="C2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2022-2023'!$K:$K,0)))+15+$A23),"")))</f>
        <v>Laser Materials Processing</v>
      </c>
      <c r="D23">
        <v>5</v>
      </c>
    </row>
    <row r="24" spans="1:4" x14ac:dyDescent="0.25">
      <c r="A24">
        <v>11</v>
      </c>
      <c r="B2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2022-2023'!$K:$K,0)))+15+$A24),"")))</f>
        <v>202000256</v>
      </c>
      <c r="C2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2022-2023'!$K:$K,0)))+15+$A24),"")))</f>
        <v>Learning and Adaptive Control</v>
      </c>
      <c r="D24">
        <v>5</v>
      </c>
    </row>
    <row r="25" spans="1:4" x14ac:dyDescent="0.25">
      <c r="A25">
        <v>12</v>
      </c>
      <c r="B2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2022-2023'!$K:$K,0)))+15+$A25),"")))</f>
        <v>201900097</v>
      </c>
      <c r="C2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2022-2023'!$K:$K,0)))+15+$A25),"")))</f>
        <v>Machine Learning in Engineering</v>
      </c>
      <c r="D25">
        <v>5</v>
      </c>
    </row>
    <row r="26" spans="1:4" x14ac:dyDescent="0.25">
      <c r="A26">
        <v>13</v>
      </c>
      <c r="B2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2022-2023'!$K:$K,0)))+15+$A26),"")))</f>
        <v>202100319</v>
      </c>
      <c r="C2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2022-2023'!$K:$K,0)))+15+$A26),"")))</f>
        <v>Phase Transformations in Manufacturing</v>
      </c>
      <c r="D26">
        <v>5</v>
      </c>
    </row>
    <row r="27" spans="1:4" x14ac:dyDescent="0.25">
      <c r="A27">
        <v>14</v>
      </c>
      <c r="B2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2022-2023'!$K:$K,0)))+15+$A27),"")))</f>
        <v>191121740</v>
      </c>
      <c r="C2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2022-2023'!$K:$K,0)))+15+$A27),"")))</f>
        <v>Rheology &amp; Processing of Thermoplastics</v>
      </c>
      <c r="D27">
        <v>5</v>
      </c>
    </row>
    <row r="28" spans="1:4" x14ac:dyDescent="0.25">
      <c r="A28">
        <v>15</v>
      </c>
      <c r="B2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2022-2023'!$K:$K,0)))+15+$A28),"")))</f>
        <v>202100226</v>
      </c>
      <c r="C2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2022-2023'!$K:$K,0)))+15+$A28),"")))</f>
        <v>Reinforcement learning in Engineering</v>
      </c>
      <c r="D28">
        <v>5</v>
      </c>
    </row>
    <row r="29" spans="1:4" x14ac:dyDescent="0.25">
      <c r="A29">
        <v>7</v>
      </c>
      <c r="B2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2022-2023'!$K:$K,0)))+15+$A29),"")))</f>
        <v>201500344</v>
      </c>
      <c r="C2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2022-2023'!$K:$K,0)))+15+$A29),"")))</f>
        <v>Elastomer Science &amp; Engineering</v>
      </c>
      <c r="D29">
        <v>5</v>
      </c>
    </row>
    <row r="30" spans="1:4" x14ac:dyDescent="0.25">
      <c r="A30">
        <v>17</v>
      </c>
      <c r="B3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2022-2023'!$K:$K,0)))+15+$A30),"")))</f>
        <v>201300039</v>
      </c>
      <c r="C3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2022-2023'!$K:$K,0)))+15+$A30),"")))</f>
        <v>Structural Health and Condition Monitoring</v>
      </c>
      <c r="D30">
        <v>5</v>
      </c>
    </row>
    <row r="31" spans="1:4" x14ac:dyDescent="0.25">
      <c r="A31">
        <v>18</v>
      </c>
      <c r="B3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2022-2023'!$K:$K,0)))+15+$A31),"")))</f>
        <v>191155710</v>
      </c>
      <c r="C3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2022-2023'!$K:$K,0)))+15+$A31),"")))</f>
        <v>Surface Technology</v>
      </c>
      <c r="D31">
        <v>5</v>
      </c>
    </row>
    <row r="32" spans="1:4" x14ac:dyDescent="0.25">
      <c r="A32">
        <v>19</v>
      </c>
      <c r="B3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2022-2023'!$K:$K,0)))+15+$A32),"")))</f>
        <v>202200111</v>
      </c>
      <c r="C3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2022-2023'!$K:$K,0)))+15+$A32),"")))</f>
        <v>System Identification and Parameter Estimation</v>
      </c>
      <c r="D32">
        <v>5</v>
      </c>
    </row>
    <row r="33" spans="1:4" x14ac:dyDescent="0.25">
      <c r="A33">
        <v>20</v>
      </c>
      <c r="B3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2022-2023'!$K:$K,0)))+15+$A33),"")))</f>
        <v>201600101</v>
      </c>
      <c r="C3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2022-2023'!$K:$K,0)))+15+$A33),"")))</f>
        <v>Theory of ODE</v>
      </c>
      <c r="D33">
        <v>5</v>
      </c>
    </row>
    <row r="34" spans="1:4" x14ac:dyDescent="0.25">
      <c r="A34">
        <v>21</v>
      </c>
      <c r="B3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2022-2023'!$K:$K,0)))+15+$A34),"")))</f>
        <v>191141700</v>
      </c>
      <c r="C3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2022-2023'!$K:$K,0)))+15+$A34),"")))</f>
        <v>Transport Phenomena</v>
      </c>
      <c r="D34">
        <v>5</v>
      </c>
    </row>
    <row r="35" spans="1:4" x14ac:dyDescent="0.25">
      <c r="A35">
        <v>22</v>
      </c>
      <c r="B3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2022-2023'!$K:$K,0)))+15+$A35),"")))</f>
        <v>191155730</v>
      </c>
      <c r="C3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2022-2023'!$K:$K,0)))+15+$A35),"")))</f>
        <v xml:space="preserve">Tribology </v>
      </c>
      <c r="D35">
        <v>5</v>
      </c>
    </row>
    <row r="36" spans="1:4" x14ac:dyDescent="0.25">
      <c r="A36">
        <v>23</v>
      </c>
      <c r="B3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2022-2023'!$K:$K,0)))+15+$A36),"")))</f>
        <v>201900098</v>
      </c>
      <c r="C3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2022-2023'!$K:$K,0)))+15+$A36),"")))</f>
        <v>Uncertainty Quantification &amp; Model Reduction</v>
      </c>
      <c r="D36"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workbookViewId="0">
      <selection activeCell="D26" sqref="D26"/>
    </sheetView>
  </sheetViews>
  <sheetFormatPr defaultRowHeight="15" x14ac:dyDescent="0.25"/>
  <cols>
    <col min="1" max="1" width="42.85546875" bestFit="1" customWidth="1"/>
    <col min="2" max="2" width="12.140625" bestFit="1" customWidth="1"/>
    <col min="3" max="3" width="51.140625" bestFit="1" customWidth="1"/>
  </cols>
  <sheetData>
    <row r="1" spans="1:4" x14ac:dyDescent="0.25">
      <c r="A1" t="s">
        <v>184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201800008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 xml:space="preserve">After-Sales Service Logistics 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201500235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 xml:space="preserve">Design for Maintenance Operations </v>
      </c>
      <c r="D3">
        <v>5</v>
      </c>
    </row>
    <row r="4" spans="1:4" x14ac:dyDescent="0.25">
      <c r="A4">
        <v>3</v>
      </c>
      <c r="B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2022-2023'!$K:$K,0)))+2+$A4),"")))</f>
        <v>201300038</v>
      </c>
      <c r="C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2022-2023'!$K:$K,0)))+2+$A4),"")))</f>
        <v xml:space="preserve">Failure Mechanisms &amp; Life Prediction </v>
      </c>
      <c r="D4">
        <v>5</v>
      </c>
    </row>
    <row r="5" spans="1:4" x14ac:dyDescent="0.25">
      <c r="A5">
        <v>4</v>
      </c>
      <c r="B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2022-2023'!$K:$K,0)))+2+$A5),"")))</f>
        <v>202000039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 xml:space="preserve">Frontiers in Mainentance </v>
      </c>
      <c r="D5">
        <v>5</v>
      </c>
    </row>
    <row r="6" spans="1:4" x14ac:dyDescent="0.25">
      <c r="A6">
        <v>5</v>
      </c>
      <c r="B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2022-2023'!$K:$K,0)))+2+$A6),"")))</f>
        <v>201800168</v>
      </c>
      <c r="C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2022-2023'!$K:$K,0)))+2+$A6),"")))</f>
        <v>Infrastructure Maintenance Machines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201800034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 xml:space="preserve">Infrastructure Asset Management </v>
      </c>
      <c r="D7">
        <v>5</v>
      </c>
    </row>
    <row r="8" spans="1:4" x14ac:dyDescent="0.25">
      <c r="A8">
        <v>7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191102010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Life-Cycle Strategy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201200146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 xml:space="preserve">Maintenance Engineering &amp; Management 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191852630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 xml:space="preserve">Reliability Engineering and Maintenance Management 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202000037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Structural Dynamics</v>
      </c>
      <c r="D11">
        <v>5</v>
      </c>
    </row>
    <row r="12" spans="1:4" x14ac:dyDescent="0.25">
      <c r="A12">
        <v>11</v>
      </c>
      <c r="B1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2022-2023'!$K:$K,0)))+2+$A12),"")))</f>
        <v>201300039</v>
      </c>
      <c r="C1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2022-2023'!$K:$K,0)))+2+$A12),"")))</f>
        <v xml:space="preserve">Structural Health and Condition Monitoring </v>
      </c>
      <c r="D12">
        <v>5</v>
      </c>
    </row>
    <row r="13" spans="1:4" x14ac:dyDescent="0.25">
      <c r="A13">
        <v>12</v>
      </c>
      <c r="B1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2022-2023'!$K:$K,0)))+2+$A13),"")))</f>
        <v>191155730</v>
      </c>
      <c r="C1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2022-2023'!$K:$K,0)))+2+$A13),"")))</f>
        <v xml:space="preserve">Tribology </v>
      </c>
      <c r="D13">
        <v>5</v>
      </c>
    </row>
    <row r="14" spans="1:4" x14ac:dyDescent="0.25">
      <c r="A14">
        <v>1</v>
      </c>
      <c r="B1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2022-2023'!$K:$K,0)))+15+$A14),"")))</f>
        <v>202100228</v>
      </c>
      <c r="C1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2022-2023'!$K:$K,0)))+15+$A14),"")))</f>
        <v>Adhesion and Bonding Technology</v>
      </c>
      <c r="D14">
        <v>5</v>
      </c>
    </row>
    <row r="15" spans="1:4" x14ac:dyDescent="0.25">
      <c r="A15">
        <v>2</v>
      </c>
      <c r="B1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2022-2023'!$K:$K,0)))+15+$A15),"")))</f>
        <v>201900091</v>
      </c>
      <c r="C1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2022-2023'!$K:$K,0)))+15+$A15),"")))</f>
        <v>Advanced Topics in Finite Element Methods</v>
      </c>
      <c r="D15">
        <v>5</v>
      </c>
    </row>
    <row r="16" spans="1:4" x14ac:dyDescent="0.25">
      <c r="A16">
        <v>3</v>
      </c>
      <c r="B1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2022-2023'!$K:$K,0)))+15+$A16),"")))</f>
        <v>201200145</v>
      </c>
      <c r="C1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2022-2023'!$K:$K,0)))+15+$A16),"")))</f>
        <v>Capita Selecta - Maintenance Engineering &amp; Operations</v>
      </c>
      <c r="D16">
        <v>5</v>
      </c>
    </row>
    <row r="17" spans="1:4" x14ac:dyDescent="0.25">
      <c r="A17">
        <v>4</v>
      </c>
      <c r="B1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2022-2023'!$K:$K,0)))+15+$A17),"")))</f>
        <v>202200104</v>
      </c>
      <c r="C1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2022-2023'!$K:$K,0)))+15+$A17),"")))</f>
        <v>Control System Design for Robotics</v>
      </c>
      <c r="D17">
        <v>5</v>
      </c>
    </row>
    <row r="18" spans="1:4" x14ac:dyDescent="0.25">
      <c r="A18">
        <v>5</v>
      </c>
      <c r="B1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2022-2023'!$K:$K,0)))+15+$A18),"")))</f>
        <v>191121720</v>
      </c>
      <c r="C1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2022-2023'!$K:$K,0)))+15+$A18),"")))</f>
        <v>Design, Production and Materials</v>
      </c>
      <c r="D18">
        <v>5</v>
      </c>
    </row>
    <row r="19" spans="1:4" x14ac:dyDescent="0.25">
      <c r="A19">
        <v>6</v>
      </c>
      <c r="B1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2022-2023'!$K:$K,0)))+15+$A19),"")))</f>
        <v>201700294</v>
      </c>
      <c r="C1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2022-2023'!$K:$K,0)))+15+$A19),"")))</f>
        <v>Engineering Project Management</v>
      </c>
      <c r="D19">
        <v>5</v>
      </c>
    </row>
    <row r="20" spans="1:4" x14ac:dyDescent="0.25">
      <c r="A20">
        <v>7</v>
      </c>
      <c r="B2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2022-2023'!$K:$K,0)))+15+$A20),"")))</f>
        <v>201900037</v>
      </c>
      <c r="C2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2022-2023'!$K:$K,0)))+15+$A20),"")))</f>
        <v>Flexible Multibody Dynamics</v>
      </c>
      <c r="D20">
        <v>5</v>
      </c>
    </row>
    <row r="21" spans="1:4" x14ac:dyDescent="0.25">
      <c r="A21">
        <v>8</v>
      </c>
      <c r="B2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2022-2023'!$K:$K,0)))+15+$A21),"")))</f>
        <v>191102041</v>
      </c>
      <c r="C2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2022-2023'!$K:$K,0)))+15+$A21),"")))</f>
        <v>Manufacturing Facility Design</v>
      </c>
      <c r="D21">
        <v>5</v>
      </c>
    </row>
    <row r="22" spans="1:4" x14ac:dyDescent="0.25">
      <c r="A22">
        <v>9</v>
      </c>
      <c r="B2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2022-2023'!$K:$K,0)))+15+$A22),"")))</f>
        <v>201700042</v>
      </c>
      <c r="C2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2022-2023'!$K:$K,0)))+15+$A22),"")))</f>
        <v>Safety by Design</v>
      </c>
      <c r="D22">
        <v>5</v>
      </c>
    </row>
    <row r="23" spans="1:4" x14ac:dyDescent="0.25">
      <c r="A23">
        <v>10</v>
      </c>
      <c r="B2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2022-2023'!$K:$K,0)))+15+$A23),"")))</f>
        <v>191531830</v>
      </c>
      <c r="C2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2022-2023'!$K:$K,0)))+15+$A23),"")))</f>
        <v>Stochastic Models in Production and Logistics</v>
      </c>
      <c r="D23">
        <v>5</v>
      </c>
    </row>
    <row r="24" spans="1:4" x14ac:dyDescent="0.25">
      <c r="A24">
        <v>11</v>
      </c>
      <c r="B2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2022-2023'!$K:$K,0)))+15+$A24),"")))</f>
        <v>191155710</v>
      </c>
      <c r="C2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2022-2023'!$K:$K,0)))+15+$A24),"")))</f>
        <v>Surface Technology</v>
      </c>
      <c r="D24">
        <v>5</v>
      </c>
    </row>
    <row r="25" spans="1:4" x14ac:dyDescent="0.25">
      <c r="A25">
        <v>12</v>
      </c>
      <c r="B2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2022-2023'!$K:$K,0)))+15+$A25),"")))</f>
        <v>202200100</v>
      </c>
      <c r="C2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2022-2023'!$K:$K,0)))+15+$A25),"")))</f>
        <v>Systems Engineering</v>
      </c>
      <c r="D25">
        <v>5</v>
      </c>
    </row>
    <row r="26" spans="1:4" x14ac:dyDescent="0.25">
      <c r="A26">
        <v>13</v>
      </c>
      <c r="B2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2022-2023'!$K:$K,0)))+15+$A26),"")))</f>
        <v>191820120</v>
      </c>
      <c r="C2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2022-2023'!$K:$K,0)))+15+$A26),"")))</f>
        <v>Warehousing</v>
      </c>
      <c r="D26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selection activeCell="C30" sqref="C30"/>
    </sheetView>
  </sheetViews>
  <sheetFormatPr defaultRowHeight="15" x14ac:dyDescent="0.25"/>
  <cols>
    <col min="1" max="1" width="35.42578125" bestFit="1" customWidth="1"/>
    <col min="2" max="2" width="12.140625" bestFit="1" customWidth="1"/>
    <col min="3" max="3" width="44.28515625" bestFit="1" customWidth="1"/>
  </cols>
  <sheetData>
    <row r="1" spans="1:4" x14ac:dyDescent="0.25">
      <c r="A1" t="s">
        <v>185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201800156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>Biomechanics of Human Movement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191121720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>Design, Production and Materials</v>
      </c>
      <c r="D3">
        <v>5</v>
      </c>
    </row>
    <row r="4" spans="1:4" x14ac:dyDescent="0.25">
      <c r="A4">
        <v>3</v>
      </c>
      <c r="B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2022-2023'!$K:$K,0)))+2+$A4),"")))</f>
        <v>201900037</v>
      </c>
      <c r="C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2022-2023'!$K:$K,0)))+2+$A4),"")))</f>
        <v>Flexible Multibody Dynamics</v>
      </c>
      <c r="D4">
        <v>5</v>
      </c>
    </row>
    <row r="5" spans="1:4" x14ac:dyDescent="0.25">
      <c r="A5">
        <v>4</v>
      </c>
      <c r="B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2022-2023'!$K:$K,0)))+2+$A5),"")))</f>
        <v>201500136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>Fluid Mechanics II</v>
      </c>
      <c r="D5">
        <v>5</v>
      </c>
    </row>
    <row r="6" spans="1:4" x14ac:dyDescent="0.25">
      <c r="A6">
        <v>5</v>
      </c>
      <c r="B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2022-2023'!$K:$K,0)))+2+$A6),"")))</f>
        <v>202000034</v>
      </c>
      <c r="C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2022-2023'!$K:$K,0)))+2+$A6),"")))</f>
        <v>Frontiers in Personal Health Technology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201900074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>Fundamentals of Numerical Methods</v>
      </c>
      <c r="D7">
        <v>5</v>
      </c>
    </row>
    <row r="8" spans="1:4" x14ac:dyDescent="0.25">
      <c r="A8">
        <v>7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191150480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Human Movement Control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191150700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>Integrative Design of Biomedical Products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201400037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>Linear Solid Mechanics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191155700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Solids &amp; Surfaces</v>
      </c>
      <c r="D11">
        <v>5</v>
      </c>
    </row>
    <row r="12" spans="1:4" x14ac:dyDescent="0.25">
      <c r="A12">
        <v>11</v>
      </c>
      <c r="B1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2022-2023'!$K:$K,0)))+2+$A12),"")))</f>
        <v>202200111</v>
      </c>
      <c r="C1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2022-2023'!$K:$K,0)))+2+$A12),"")))</f>
        <v>System Identification and Parameter Estimation and Machine Learning</v>
      </c>
      <c r="D12">
        <v>5</v>
      </c>
    </row>
    <row r="13" spans="1:4" x14ac:dyDescent="0.25">
      <c r="A13">
        <v>12</v>
      </c>
      <c r="B1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2022-2023'!$K:$K,0)))+2+$A13),"")))</f>
        <v>191141700</v>
      </c>
      <c r="C1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2022-2023'!$K:$K,0)))+2+$A13),"")))</f>
        <v>Transport Phenomena</v>
      </c>
      <c r="D13">
        <v>5</v>
      </c>
    </row>
    <row r="14" spans="1:4" x14ac:dyDescent="0.25">
      <c r="A14">
        <v>1</v>
      </c>
      <c r="B1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2022-2023'!$K:$K,0)))+15+$A14),"")))</f>
        <v>201400103</v>
      </c>
      <c r="C1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2022-2023'!$K:$K,0)))+15+$A14),"")))</f>
        <v>3D Printing</v>
      </c>
      <c r="D14">
        <v>5</v>
      </c>
    </row>
    <row r="15" spans="1:4" x14ac:dyDescent="0.25">
      <c r="A15">
        <v>2</v>
      </c>
      <c r="B1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2022-2023'!$K:$K,0)))+15+$A15),"")))</f>
        <v>202100080</v>
      </c>
      <c r="C1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2022-2023'!$K:$K,0)))+15+$A15),"")))</f>
        <v>3D Bioprinting</v>
      </c>
      <c r="D15">
        <v>5</v>
      </c>
    </row>
    <row r="16" spans="1:4" x14ac:dyDescent="0.25">
      <c r="A16">
        <v>3</v>
      </c>
      <c r="B1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2022-2023'!$K:$K,0)))+15+$A16),"")))</f>
        <v>201500024</v>
      </c>
      <c r="C1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2022-2023'!$K:$K,0)))+15+$A16),"")))</f>
        <v>Advanced Thermodynamics</v>
      </c>
      <c r="D16">
        <v>5</v>
      </c>
    </row>
    <row r="17" spans="1:4" x14ac:dyDescent="0.25">
      <c r="A17">
        <v>4</v>
      </c>
      <c r="B1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2022-2023'!$K:$K,0)))+15+$A17),"")))</f>
        <v>201900091</v>
      </c>
      <c r="C1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2022-2023'!$K:$K,0)))+15+$A17),"")))</f>
        <v>Advanced Topics in Finite Element Methods</v>
      </c>
      <c r="D17">
        <v>5</v>
      </c>
    </row>
    <row r="18" spans="1:4" x14ac:dyDescent="0.25">
      <c r="A18">
        <v>5</v>
      </c>
      <c r="B1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2022-2023'!$K:$K,0)))+15+$A18),"")))</f>
        <v>191154740</v>
      </c>
      <c r="C1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2022-2023'!$K:$K,0)))+15+$A18),"")))</f>
        <v>Biophysical Fluid Dynamics</v>
      </c>
      <c r="D18">
        <v>5</v>
      </c>
    </row>
    <row r="19" spans="1:4" x14ac:dyDescent="0.25">
      <c r="A19">
        <v>6</v>
      </c>
      <c r="B1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2022-2023'!$K:$K,0)))+15+$A19),"")))</f>
        <v>201200133</v>
      </c>
      <c r="C1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2022-2023'!$K:$K,0)))+15+$A19),"")))</f>
        <v>Biomechatronics</v>
      </c>
      <c r="D19">
        <v>5</v>
      </c>
    </row>
    <row r="20" spans="1:4" x14ac:dyDescent="0.25">
      <c r="A20">
        <v>7</v>
      </c>
      <c r="B2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2022-2023'!$K:$K,0)))+15+$A20),"")))</f>
        <v>202001436</v>
      </c>
      <c r="C2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2022-2023'!$K:$K,0)))+15+$A20),"")))</f>
        <v>Biofluid Dynamics</v>
      </c>
      <c r="D20">
        <v>5</v>
      </c>
    </row>
    <row r="21" spans="1:4" x14ac:dyDescent="0.25">
      <c r="A21">
        <v>8</v>
      </c>
      <c r="B2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2022-2023'!$K:$K,0)))+15+$A21),"")))</f>
        <v>191154731</v>
      </c>
      <c r="C2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2022-2023'!$K:$K,0)))+15+$A21),"")))</f>
        <v>Computational Fluid Dynamics</v>
      </c>
      <c r="D21">
        <v>5</v>
      </c>
    </row>
    <row r="22" spans="1:4" x14ac:dyDescent="0.25">
      <c r="A22">
        <v>9</v>
      </c>
      <c r="B2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2022-2023'!$K:$K,0)))+15+$A22),"")))</f>
        <v>202200104</v>
      </c>
      <c r="C2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2022-2023'!$K:$K,0)))+15+$A22),"")))</f>
        <v>Control System Design for Robotics</v>
      </c>
      <c r="D22">
        <v>5</v>
      </c>
    </row>
    <row r="23" spans="1:4" x14ac:dyDescent="0.25">
      <c r="A23">
        <v>10</v>
      </c>
      <c r="B2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2022-2023'!$K:$K,0)))+15+$A23),"")))</f>
        <v>202001409</v>
      </c>
      <c r="C2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2022-2023'!$K:$K,0)))+15+$A23),"")))</f>
        <v xml:space="preserve">Development of Artificial Internal Organs </v>
      </c>
      <c r="D23">
        <v>5</v>
      </c>
    </row>
    <row r="24" spans="1:4" x14ac:dyDescent="0.25">
      <c r="A24">
        <v>11</v>
      </c>
      <c r="B2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2022-2023'!$K:$K,0)))+15+$A24),"")))</f>
        <v>202200107</v>
      </c>
      <c r="C2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2022-2023'!$K:$K,0)))+15+$A24),"")))</f>
        <v>Design Principles for Robotic and Mechatronic Mechanisms</v>
      </c>
      <c r="D24">
        <v>5</v>
      </c>
    </row>
    <row r="25" spans="1:4" x14ac:dyDescent="0.25">
      <c r="A25">
        <v>12</v>
      </c>
      <c r="B2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2022-2023'!$K:$K,0)))+15+$A25),"")))</f>
        <v>201700071</v>
      </c>
      <c r="C2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2022-2023'!$K:$K,0)))+15+$A25),"")))</f>
        <v>Identification of Human Physiological Systems</v>
      </c>
      <c r="D25">
        <v>5</v>
      </c>
    </row>
    <row r="26" spans="1:4" x14ac:dyDescent="0.25">
      <c r="A26">
        <v>13</v>
      </c>
      <c r="B2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2022-2023'!$K:$K,0)))+15+$A26),"")))</f>
        <v>201200167</v>
      </c>
      <c r="C2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2022-2023'!$K:$K,0)))+15+$A26),"")))</f>
        <v>Imaging Techniques</v>
      </c>
      <c r="D26">
        <v>5</v>
      </c>
    </row>
    <row r="27" spans="1:4" x14ac:dyDescent="0.25">
      <c r="A27">
        <v>14</v>
      </c>
      <c r="B2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2022-2023'!$K:$K,0)))+15+$A27),"")))</f>
        <v>202200070</v>
      </c>
      <c r="C2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2022-2023'!$K:$K,0)))+15+$A27),"")))</f>
        <v>Medical Certification &amp; Human Factors</v>
      </c>
      <c r="D27">
        <v>5</v>
      </c>
    </row>
    <row r="28" spans="1:4" x14ac:dyDescent="0.25">
      <c r="A28">
        <v>15</v>
      </c>
      <c r="B2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2022-2023'!$K:$K,0)))+15+$A28),"")))</f>
        <v>202200100</v>
      </c>
      <c r="C2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2022-2023'!$K:$K,0)))+15+$A28),"")))</f>
        <v>Systems Engineering</v>
      </c>
      <c r="D28">
        <v>5</v>
      </c>
    </row>
    <row r="29" spans="1:4" x14ac:dyDescent="0.25">
      <c r="A29">
        <v>16</v>
      </c>
      <c r="B2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2022-2023'!$K:$K,0)))+15+$A29),"")))</f>
        <v>201600327</v>
      </c>
      <c r="C2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2022-2023'!$K:$K,0)))+15+$A29),"")))</f>
        <v>Tissue Engineering</v>
      </c>
      <c r="D29">
        <v>5</v>
      </c>
    </row>
    <row r="30" spans="1:4" x14ac:dyDescent="0.25">
      <c r="A30">
        <v>17</v>
      </c>
      <c r="B3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2022-2023'!$K:$K,0)))+15+$A30),"")))</f>
        <v>191155730</v>
      </c>
      <c r="C3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2022-2023'!$K:$K,0)))+15+$A30),"")))</f>
        <v xml:space="preserve">Tribology </v>
      </c>
      <c r="D30">
        <v>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topLeftCell="A16" workbookViewId="0">
      <selection activeCell="B7" sqref="B7"/>
    </sheetView>
  </sheetViews>
  <sheetFormatPr defaultRowHeight="15" x14ac:dyDescent="0.25"/>
  <cols>
    <col min="1" max="1" width="14.28515625" bestFit="1" customWidth="1"/>
    <col min="2" max="2" width="12.140625" bestFit="1" customWidth="1"/>
    <col min="3" max="3" width="44.28515625" bestFit="1" customWidth="1"/>
  </cols>
  <sheetData>
    <row r="1" spans="1:4" x14ac:dyDescent="0.25">
      <c r="A1" t="s">
        <v>199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201900091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>Advanced Topics in Finite Element Methods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202000030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 xml:space="preserve">Automated Production Systems </v>
      </c>
      <c r="D3">
        <v>5</v>
      </c>
    </row>
    <row r="4" spans="1:4" x14ac:dyDescent="0.25">
      <c r="A4">
        <v>3</v>
      </c>
      <c r="B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2022-2023'!$K:$K,0)))+2+$A4),"")))</f>
        <v>201200133</v>
      </c>
      <c r="C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2022-2023'!$K:$K,0)))+2+$A4),"")))</f>
        <v>Biomechatronics</v>
      </c>
      <c r="D4">
        <v>5</v>
      </c>
    </row>
    <row r="5" spans="1:4" x14ac:dyDescent="0.25">
      <c r="A5">
        <v>4</v>
      </c>
      <c r="B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2022-2023'!$K:$K,0)))+2+$A5),"")))</f>
        <v>202200104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>Control System Design for Robotics</v>
      </c>
      <c r="D5">
        <v>5</v>
      </c>
    </row>
    <row r="6" spans="1:4" x14ac:dyDescent="0.25">
      <c r="A6">
        <v>5</v>
      </c>
      <c r="B6">
        <v>191131360</v>
      </c>
      <c r="C6" t="s">
        <v>212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201900037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>Flexible Multibody Dynamics</v>
      </c>
      <c r="D7">
        <v>5</v>
      </c>
    </row>
    <row r="8" spans="1:4" x14ac:dyDescent="0.25">
      <c r="A8">
        <v>7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202000031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Frontiers in Robotics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202000032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 xml:space="preserve">Industrial Robotic Systems 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201900097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>Machine Learning in Engineering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201300004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Robotics for Medical Applications</v>
      </c>
      <c r="D11">
        <v>5</v>
      </c>
    </row>
    <row r="12" spans="1:4" x14ac:dyDescent="0.25">
      <c r="A12">
        <v>11</v>
      </c>
      <c r="B1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2022-2023'!$K:$K,0)))+2+$A12),"")))</f>
        <v>202200108</v>
      </c>
      <c r="C1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2022-2023'!$K:$K,0)))+2+$A12),"")))</f>
        <v>Software Development for Robotics</v>
      </c>
      <c r="D12">
        <v>5</v>
      </c>
    </row>
    <row r="13" spans="1:4" x14ac:dyDescent="0.25">
      <c r="A13">
        <v>12</v>
      </c>
      <c r="B1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2022-2023'!$K:$K,0)))+2+$A13),"")))</f>
        <v>202200111</v>
      </c>
      <c r="C1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2022-2023'!$K:$K,0)))+2+$A13),"")))</f>
        <v>System Identification and Parameter Estimation and Machine Learning</v>
      </c>
      <c r="D13">
        <v>5</v>
      </c>
    </row>
    <row r="14" spans="1:4" x14ac:dyDescent="0.25">
      <c r="A14">
        <v>1</v>
      </c>
      <c r="B1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2022-2023'!$K:$K,0)))+15+$A14),"")))</f>
        <v>202001392</v>
      </c>
      <c r="C1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2022-2023'!$K:$K,0)))+15+$A14),"")))</f>
        <v>Active Sound and Vibration Control</v>
      </c>
      <c r="D14">
        <v>5</v>
      </c>
    </row>
    <row r="15" spans="1:4" x14ac:dyDescent="0.25">
      <c r="A15">
        <v>2</v>
      </c>
      <c r="B1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2022-2023'!$K:$K,0)))+15+$A15),"")))</f>
        <v>202200109</v>
      </c>
      <c r="C1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2022-2023'!$K:$K,0)))+15+$A15),"")))</f>
        <v>Advanced Software Development for Robotics</v>
      </c>
      <c r="D15">
        <v>5</v>
      </c>
    </row>
    <row r="16" spans="1:4" x14ac:dyDescent="0.25">
      <c r="A16">
        <v>3</v>
      </c>
      <c r="B1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2022-2023'!$K:$K,0)))+15+$A16),"")))</f>
        <v>201900074</v>
      </c>
      <c r="C1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2022-2023'!$K:$K,0)))+15+$A16),"")))</f>
        <v>Fundamentals of Numerical Methods</v>
      </c>
      <c r="D16">
        <v>5</v>
      </c>
    </row>
    <row r="17" spans="1:4" x14ac:dyDescent="0.25">
      <c r="A17">
        <v>4</v>
      </c>
      <c r="B1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2022-2023'!$K:$K,0)))+15+$A17),"")))</f>
        <v>191150480</v>
      </c>
      <c r="C1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2022-2023'!$K:$K,0)))+15+$A17),"")))</f>
        <v>Human Movement Control</v>
      </c>
      <c r="D17">
        <v>5</v>
      </c>
    </row>
    <row r="18" spans="1:4" x14ac:dyDescent="0.25">
      <c r="A18">
        <v>5</v>
      </c>
      <c r="B1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2022-2023'!$K:$K,0)))+15+$A18),"")))</f>
        <v>201700071</v>
      </c>
      <c r="C1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2022-2023'!$K:$K,0)))+15+$A18),"")))</f>
        <v>Identification of Human Physiological Systems</v>
      </c>
      <c r="D18">
        <v>5</v>
      </c>
    </row>
    <row r="19" spans="1:4" x14ac:dyDescent="0.25">
      <c r="A19">
        <v>6</v>
      </c>
      <c r="B1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2022-2023'!$K:$K,0)))+15+$A19),"")))</f>
        <v>191210910</v>
      </c>
      <c r="C1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2022-2023'!$K:$K,0)))+15+$A19),IF(IF(_xlfn.IFNA(MATCH($A$1,'Curriculum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2022-2023'!$K:$K,0)))+15+$A19),"")))</f>
        <v>Image Processing and Computer Vision</v>
      </c>
      <c r="D19">
        <v>5</v>
      </c>
    </row>
    <row r="20" spans="1:4" x14ac:dyDescent="0.25">
      <c r="A20">
        <v>7</v>
      </c>
      <c r="B2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2022-2023'!$K:$K,0)))+15+$A20),"")))</f>
        <v>202000040</v>
      </c>
      <c r="C2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2022-2023'!$K:$K,0)))+15+$A20),"")))</f>
        <v>Introduction to Robotics Design</v>
      </c>
      <c r="D20">
        <v>5</v>
      </c>
    </row>
    <row r="21" spans="1:4" x14ac:dyDescent="0.25">
      <c r="A21">
        <v>8</v>
      </c>
      <c r="B2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2022-2023'!$K:$K,0)))+15+$A21),"")))</f>
        <v>202000256</v>
      </c>
      <c r="C2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2022-2023'!$K:$K,0)))+15+$A21),"")))</f>
        <v>Learning and Adaptive Control</v>
      </c>
      <c r="D21">
        <v>5</v>
      </c>
    </row>
    <row r="22" spans="1:4" x14ac:dyDescent="0.25">
      <c r="A22">
        <v>9</v>
      </c>
      <c r="B2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2022-2023'!$K:$K,0)))+15+$A22),"")))</f>
        <v>191210930</v>
      </c>
      <c r="C2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2022-2023'!$K:$K,0)))+15+$A22),"")))</f>
        <v>Measurement Systems for Mechatronics</v>
      </c>
      <c r="D22">
        <v>5</v>
      </c>
    </row>
    <row r="23" spans="1:4" x14ac:dyDescent="0.25">
      <c r="A23">
        <v>10</v>
      </c>
      <c r="B2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2022-2023'!$K:$K,0)))+15+$A23),"")))</f>
        <v>202200101</v>
      </c>
      <c r="C2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2022-2023'!$K:$K,0)))+15+$A23),"")))</f>
        <v>Modelling, Dynamics and Kinematics</v>
      </c>
      <c r="D23">
        <v>5</v>
      </c>
    </row>
    <row r="24" spans="1:4" x14ac:dyDescent="0.25">
      <c r="A24">
        <v>11</v>
      </c>
      <c r="B2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2022-2023'!$K:$K,0)))+15+$A24),"")))</f>
        <v>201900085</v>
      </c>
      <c r="C2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2022-2023'!$K:$K,0)))+15+$A24),"")))</f>
        <v>Nonlinear Control</v>
      </c>
      <c r="D24">
        <v>5</v>
      </c>
    </row>
    <row r="25" spans="1:4" x14ac:dyDescent="0.25">
      <c r="A25">
        <v>12</v>
      </c>
      <c r="B2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2022-2023'!$K:$K,0)))+15+$A25),"")))</f>
        <v>191560430</v>
      </c>
      <c r="C2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2022-2023'!$K:$K,0)))+15+$A25),"")))</f>
        <v>Nonlinear Dynamics</v>
      </c>
      <c r="D25">
        <v>5</v>
      </c>
    </row>
    <row r="26" spans="1:4" x14ac:dyDescent="0.25">
      <c r="A26">
        <v>13</v>
      </c>
      <c r="B2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2022-2023'!$K:$K,0)))+15+$A26),"")))</f>
        <v>191561620</v>
      </c>
      <c r="C2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2022-2023'!$K:$K,0)))+15+$A26),"")))</f>
        <v>Optimal Control</v>
      </c>
      <c r="D26">
        <v>5</v>
      </c>
    </row>
    <row r="27" spans="1:4" x14ac:dyDescent="0.25">
      <c r="A27">
        <v>14</v>
      </c>
      <c r="B2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2022-2023'!$K:$K,0)))+15+$A27),"")))</f>
        <v>202200106</v>
      </c>
      <c r="C2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2022-2023'!$K:$K,0)))+15+$A27),"")))</f>
        <v>Optimal Estimation in Dynamic Systems</v>
      </c>
      <c r="D27">
        <v>5</v>
      </c>
    </row>
    <row r="28" spans="1:4" x14ac:dyDescent="0.25">
      <c r="A28">
        <v>15</v>
      </c>
      <c r="B2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2022-2023'!$K:$K,0)))+15+$A28),"")))</f>
        <v>191560671</v>
      </c>
      <c r="C2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2022-2023'!$K:$K,0)))+15+$A28),"")))</f>
        <v>Robust Control</v>
      </c>
      <c r="D28">
        <v>5</v>
      </c>
    </row>
    <row r="29" spans="1:4" x14ac:dyDescent="0.25">
      <c r="A29">
        <v>16</v>
      </c>
      <c r="B2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2022-2023'!$K:$K,0)))+15+$A29),"")))</f>
        <v>202000248</v>
      </c>
      <c r="C2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2022-2023'!$K:$K,0)))+15+$A29),IF(IF(_xlfn.IFNA(MATCH($A$1,'Curriculum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2022-2023'!$K:$K,0)))+15+$A29),"")))</f>
        <v>Soft Robotics</v>
      </c>
      <c r="D29">
        <v>5</v>
      </c>
    </row>
    <row r="30" spans="1:4" x14ac:dyDescent="0.25">
      <c r="A30">
        <v>17</v>
      </c>
      <c r="B3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2022-2023'!$K:$K,0)))+15+$A30),"")))</f>
        <v>202000037</v>
      </c>
      <c r="C3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2022-2023'!$K:$K,0)))+15+$A30),"")))</f>
        <v>Structural Dynamics</v>
      </c>
      <c r="D30">
        <v>5</v>
      </c>
    </row>
    <row r="31" spans="1:4" x14ac:dyDescent="0.25">
      <c r="A31">
        <v>18</v>
      </c>
      <c r="B3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2022-2023'!$K:$K,0)))+15+$A31),"")))</f>
        <v>202200100</v>
      </c>
      <c r="C3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2022-2023'!$K:$K,0)))+15+$A31),IF(IF(_xlfn.IFNA(MATCH($A$1,'Curriculum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2022-2023'!$K:$K,0)))+15+$A31),"")))</f>
        <v>Systems Engineering</v>
      </c>
      <c r="D31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>
      <selection activeCell="C2" sqref="C2"/>
    </sheetView>
  </sheetViews>
  <sheetFormatPr defaultRowHeight="15" x14ac:dyDescent="0.25"/>
  <cols>
    <col min="1" max="1" width="16.42578125" bestFit="1" customWidth="1"/>
    <col min="2" max="2" width="12.140625" bestFit="1" customWidth="1"/>
    <col min="3" max="3" width="42.42578125" bestFit="1" customWidth="1"/>
  </cols>
  <sheetData>
    <row r="1" spans="1:4" x14ac:dyDescent="0.25">
      <c r="A1" t="s">
        <v>200</v>
      </c>
      <c r="B1" t="s">
        <v>58</v>
      </c>
      <c r="C1" t="s">
        <v>59</v>
      </c>
      <c r="D1" t="s">
        <v>1</v>
      </c>
    </row>
    <row r="2" spans="1:4" x14ac:dyDescent="0.25">
      <c r="A2">
        <v>1</v>
      </c>
      <c r="B2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2022-2023'!$K:$K,0)))+2+$A2),"")))</f>
        <v>191158500</v>
      </c>
      <c r="C2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2022-2023'!$K:$K,0)))+2+$A2),IF(IF(_xlfn.IFNA(MATCH($A$1,'Curriculum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2022-2023'!$K:$K,0)))+2+$A2),"")))</f>
        <v>Advanced Programming in Engineering</v>
      </c>
      <c r="D2">
        <v>5</v>
      </c>
    </row>
    <row r="3" spans="1:4" x14ac:dyDescent="0.25">
      <c r="A3">
        <v>2</v>
      </c>
      <c r="B3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2022-2023'!$K:$K,0)))+2+$A3),"")))</f>
        <v>201800102</v>
      </c>
      <c r="C3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2022-2023'!$K:$K,0)))+2+$A3),IF(IF(_xlfn.IFNA(MATCH($A$1,'Curriculum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2022-2023'!$K:$K,0)))+2+$A3),"")))</f>
        <v>Basics for Process Simulation</v>
      </c>
      <c r="D3">
        <v>5</v>
      </c>
    </row>
    <row r="4" spans="1:4" x14ac:dyDescent="0.25">
      <c r="A4">
        <v>3</v>
      </c>
      <c r="B4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2022-2023'!$K:$K,0)))+2+$A4),"")))</f>
        <v>202001436</v>
      </c>
      <c r="C4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2022-2023'!$K:$K,0)))+2+$A4),IF(IF(_xlfn.IFNA(MATCH($A$1,'Curriculum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2022-2023'!$K:$K,0)))+2+$A4),"")))</f>
        <v>Biofluid Dynamics</v>
      </c>
      <c r="D4">
        <v>5</v>
      </c>
    </row>
    <row r="5" spans="1:4" x14ac:dyDescent="0.25">
      <c r="A5">
        <v>4</v>
      </c>
      <c r="B5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2022-2023'!$K:$K,0)))+2+$A5),"")))</f>
        <v>191124310</v>
      </c>
      <c r="C5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2022-2023'!$K:$K,0)))+2+$A5),IF(IF(_xlfn.IFNA(MATCH($A$1,'Curriculum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2022-2023'!$K:$K,0)))+2+$A5),"")))</f>
        <v>CAD/CAM - research</v>
      </c>
      <c r="D5">
        <v>5</v>
      </c>
    </row>
    <row r="6" spans="1:4" x14ac:dyDescent="0.25">
      <c r="A6">
        <v>5</v>
      </c>
      <c r="B6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2022-2023'!$K:$K,0)))+2+$A6),"")))</f>
        <v>192850960</v>
      </c>
      <c r="C6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2022-2023'!$K:$K,0)))+2+$A6),IF(IF(_xlfn.IFNA(MATCH($A$1,'Curriculum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2022-2023'!$K:$K,0)))+2+$A6),"")))</f>
        <v>Intellectual Property in Product Development</v>
      </c>
      <c r="D6">
        <v>5</v>
      </c>
    </row>
    <row r="7" spans="1:4" x14ac:dyDescent="0.25">
      <c r="A7">
        <v>6</v>
      </c>
      <c r="B7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2022-2023'!$K:$K,0)))+2+$A7),"")))</f>
        <v>201600241</v>
      </c>
      <c r="C7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2022-2023'!$K:$K,0)))+2+$A7),IF(IF(_xlfn.IFNA(MATCH($A$1,'Curriculum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2022-2023'!$K:$K,0)))+2+$A7),"")))</f>
        <v>Multigrid/Multilevel Scientific Computing</v>
      </c>
      <c r="D7">
        <v>5</v>
      </c>
    </row>
    <row r="8" spans="1:4" x14ac:dyDescent="0.25">
      <c r="A8">
        <v>7</v>
      </c>
      <c r="B8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2022-2023'!$K:$K,0)))+2+$A8),"")))</f>
        <v>201700025</v>
      </c>
      <c r="C8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2022-2023'!$K:$K,0)))+2+$A8),IF(IF(_xlfn.IFNA(MATCH($A$1,'Curriculum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2022-2023'!$K:$K,0)))+2+$A8),"")))</f>
        <v>Solar Energy</v>
      </c>
      <c r="D8">
        <v>5</v>
      </c>
    </row>
    <row r="9" spans="1:4" x14ac:dyDescent="0.25">
      <c r="A9">
        <v>8</v>
      </c>
      <c r="B9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2022-2023'!$K:$K,0)))+2+$A9),"")))</f>
        <v>192850840</v>
      </c>
      <c r="C9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2022-2023'!$K:$K,0)))+2+$A9),IF(IF(_xlfn.IFNA(MATCH($A$1,'Curriculum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2022-2023'!$K:$K,0)))+2+$A9),"")))</f>
        <v>Sources of Innovation</v>
      </c>
      <c r="D9">
        <v>5</v>
      </c>
    </row>
    <row r="10" spans="1:4" x14ac:dyDescent="0.25">
      <c r="A10">
        <v>9</v>
      </c>
      <c r="B10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2022-2023'!$K:$K,0)))+2+$A10),"")))</f>
        <v>202100082</v>
      </c>
      <c r="C10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2022-2023'!$K:$K,0)))+2+$A10),IF(IF(_xlfn.IFNA(MATCH($A$1,'Curriculum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2022-2023'!$K:$K,0)))+2+$A10),"")))</f>
        <v>Theory of Inventive Problem Solving (TRIZ)</v>
      </c>
      <c r="D10">
        <v>5</v>
      </c>
    </row>
    <row r="11" spans="1:4" x14ac:dyDescent="0.25">
      <c r="A11">
        <v>10</v>
      </c>
      <c r="B11">
        <f>IF(IF(_xlfn.IFNA(MATCH($A$1,'Curriculum 2022-2023'!$A:$A,0),0)&gt;0,1,IF(_xlfn.IFNA(MATCH($A$1,'Curriculum 2022-2023'!$F:$F,0),0)&gt;0,2,IF(_xlfn.IFNA(MATCH($A$1,'Curriculum 2022-2023'!$K:$K,0),0)&gt;0,3,0)))=1,INDEX('Curriculum 2022-2023'!$A:$A,_xlfn.IFNA(MATCH($A$1,'Curriculum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2022-2023'!$F:$F,_xlfn.IFNA(MATCH($A$1,'Curriculum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2022-2023'!$K:$K,_xlfn.IFNA(MATCH($A$1,'Curriculum 2022-2023'!$A:$A,0),_xlfn.IFNA(MATCH($A$1,'Curriculum 2022-2023'!$F:$F,0),MATCH($A$1,'Curriculum 2022-2023'!$K:$K,0)))+2+$A11),"")))</f>
        <v>201000201</v>
      </c>
      <c r="C11" t="str">
        <f>IF(IF(_xlfn.IFNA(MATCH($A$1,'Curriculum 2022-2023'!$A:$A,0),0)&gt;0,1,IF(_xlfn.IFNA(MATCH($A$1,'Curriculum 2022-2023'!$F:$F,0),0)&gt;0,2,IF(_xlfn.IFNA(MATCH($A$1,'Curriculum 2022-2023'!$K:$K,0),0)&gt;0,3,0)))=1,INDEX('Curriculum 2022-2023'!$B:$B,_xlfn.IFNA(MATCH($A$1,'Curriculum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2022-2023'!$K:$K,0),0)&gt;0,3,0)))=2,INDEX('Curriculum 2022-2023'!$G:$G,_xlfn.IFNA(MATCH($A$1,'Curriculum 2022-2023'!$A:$A,0),_xlfn.IFNA(MATCH($A$1,'Curriculum 2022-2023'!$F:$F,0),MATCH($A$1,'Curriculum 2022-2023'!$K:$K,0)))+2+$A11),IF(IF(_xlfn.IFNA(MATCH($A$1,'Curriculum 2022-2023'!$A:$A,0),0)&gt;0,1,IF(_xlfn.IFNA(MATCH($A$1,'Curriculum 2022-2023'!$F:$F,0),0)&gt;0,2,IF(_xlfn.IFNA(MATCH($A$1,'Curriculum 2022-2023'!$K:$K,0),0)&gt;0,3,0)))=3,INDEX('Curriculum 2022-2023'!$L:$L,_xlfn.IFNA(MATCH($A$1,'Curriculum 2022-2023'!$A:$A,0),_xlfn.IFNA(MATCH($A$1,'Curriculum 2022-2023'!$F:$F,0),MATCH($A$1,'Curriculum 2022-2023'!$K:$K,0)))+2+$A11),"")))</f>
        <v>Virtual Reality</v>
      </c>
      <c r="D1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Double Master</vt:lpstr>
      <vt:lpstr>Courses-AERO</vt:lpstr>
      <vt:lpstr>Courses-DM</vt:lpstr>
      <vt:lpstr>Courses-EF</vt:lpstr>
      <vt:lpstr>Courses-HTSM</vt:lpstr>
      <vt:lpstr>Courses-MEO</vt:lpstr>
      <vt:lpstr>Courses-PHT</vt:lpstr>
      <vt:lpstr>Courses-ROB</vt:lpstr>
      <vt:lpstr>Courses-General</vt:lpstr>
      <vt:lpstr>Curriculum 2022-2023</vt:lpstr>
      <vt:lpstr>Courselist</vt:lpstr>
      <vt:lpstr>'Curriculum 2022-2023'!Print_Area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2022-09-08T08:47:26Z</cp:lastPrinted>
  <dcterms:created xsi:type="dcterms:W3CDTF">2018-03-23T10:40:17Z</dcterms:created>
  <dcterms:modified xsi:type="dcterms:W3CDTF">2025-07-16T07:42:20Z</dcterms:modified>
</cp:coreProperties>
</file>