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eutinka\Desktop\ME\MSc\Vakkenpakketten\2025-2026\"/>
    </mc:Choice>
  </mc:AlternateContent>
  <xr:revisionPtr revIDLastSave="0" documentId="13_ncr:1_{AA4658AD-F9F1-45BB-B253-A8A832700C09}" xr6:coauthVersionLast="47" xr6:coauthVersionMax="47" xr10:uidLastSave="{00000000-0000-0000-0000-000000000000}"/>
  <bookViews>
    <workbookView xWindow="345" yWindow="2460" windowWidth="23535" windowHeight="11295" tabRatio="844" activeTab="1" xr2:uid="{00000000-000D-0000-FFFF-FFFF00000000}"/>
  </bookViews>
  <sheets>
    <sheet name="Instructions" sheetId="18" r:id="rId1"/>
    <sheet name="CourseSelection" sheetId="4" r:id="rId2"/>
    <sheet name="Courses-AERO" sheetId="6" state="hidden" r:id="rId3"/>
    <sheet name="Courses-DM" sheetId="7" state="hidden" r:id="rId4"/>
    <sheet name="Courses-EF" sheetId="8" state="hidden" r:id="rId5"/>
    <sheet name="Courses-HTSM" sheetId="9" state="hidden" r:id="rId6"/>
    <sheet name="Courses-MEO" sheetId="10" state="hidden" r:id="rId7"/>
    <sheet name="Courses-PHT" sheetId="11" state="hidden" r:id="rId8"/>
    <sheet name="Courses-SSI" sheetId="20" state="hidden" r:id="rId9"/>
    <sheet name="Courses-General" sheetId="13" state="hidden" r:id="rId10"/>
    <sheet name="Curriculum 2022-2023" sheetId="15" state="hidden" r:id="rId11"/>
    <sheet name="Curriculum 2023-2024" sheetId="17" state="hidden" r:id="rId12"/>
    <sheet name="Curriculum 2024-2025" sheetId="19" state="hidden" r:id="rId13"/>
    <sheet name="Curriculum 2025-2026" sheetId="22" state="hidden" r:id="rId14"/>
    <sheet name="Courselist" sheetId="16" state="hidden" r:id="rId15"/>
    <sheet name="CourseListNew" sheetId="21" state="hidden" r:id="rId16"/>
  </sheets>
  <definedNames>
    <definedName name="_xlnm._FilterDatabase" localSheetId="14" hidden="1">Courselist!$A$1:$D$1</definedName>
    <definedName name="_xlnm.Print_Area" localSheetId="1">CourseSelection!$A$1:$N$72</definedName>
    <definedName name="_xlnm.Print_Area" localSheetId="10">'Curriculum 2022-2023'!$A$1:$O$116</definedName>
    <definedName name="_xlnm.Print_Area" localSheetId="11">'Curriculum 2023-2024'!$A$1:$O$116</definedName>
    <definedName name="_xlnm.Print_Area" localSheetId="12">'Curriculum 2024-2025'!$A$1:$O$115</definedName>
    <definedName name="_xlnm.Print_Area" localSheetId="13">'Curriculum 2025-2026'!$A$1:$O$115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9" i="16" l="1"/>
  <c r="N100" i="16"/>
  <c r="N101" i="16"/>
  <c r="N102" i="16"/>
  <c r="N103" i="16"/>
  <c r="N104" i="16"/>
  <c r="N105" i="16"/>
  <c r="N106" i="16"/>
  <c r="N107" i="16"/>
  <c r="N108" i="16"/>
  <c r="N109" i="16"/>
  <c r="N110" i="16"/>
  <c r="N111" i="16"/>
  <c r="N112" i="16"/>
  <c r="N113" i="16"/>
  <c r="N114" i="16"/>
  <c r="N115" i="16"/>
  <c r="N116" i="16"/>
  <c r="N117" i="16"/>
  <c r="N118" i="16"/>
  <c r="N119" i="16"/>
  <c r="N120" i="16"/>
  <c r="N121" i="16"/>
  <c r="B3" i="6"/>
  <c r="C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3" i="7"/>
  <c r="C3" i="7"/>
  <c r="B4" i="7"/>
  <c r="C4" i="7"/>
  <c r="B5" i="7"/>
  <c r="C5" i="7"/>
  <c r="B6" i="7"/>
  <c r="C6"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 i="8"/>
  <c r="C3" i="8"/>
  <c r="B4" i="8"/>
  <c r="C4" i="8"/>
  <c r="B5" i="8"/>
  <c r="C5" i="8"/>
  <c r="B6" i="8"/>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 i="9"/>
  <c r="C3" i="9"/>
  <c r="B4" i="9"/>
  <c r="C4" i="9"/>
  <c r="B5" i="9"/>
  <c r="C5" i="9"/>
  <c r="B6" i="9"/>
  <c r="C6" i="9"/>
  <c r="B7" i="9"/>
  <c r="C7" i="9"/>
  <c r="B8" i="9"/>
  <c r="C8" i="9"/>
  <c r="B9" i="9"/>
  <c r="C9" i="9"/>
  <c r="B10" i="9"/>
  <c r="C10" i="9"/>
  <c r="B11" i="9"/>
  <c r="C11" i="9"/>
  <c r="B12" i="9"/>
  <c r="C12" i="9"/>
  <c r="B13" i="9"/>
  <c r="C13" i="9"/>
  <c r="B14" i="9"/>
  <c r="C14" i="9"/>
  <c r="B15" i="9"/>
  <c r="C15" i="9"/>
  <c r="B16" i="9"/>
  <c r="C16" i="9"/>
  <c r="B17" i="9"/>
  <c r="C17" i="9"/>
  <c r="B18" i="9"/>
  <c r="C18" i="9"/>
  <c r="B19" i="9"/>
  <c r="C19" i="9"/>
  <c r="B20" i="9"/>
  <c r="C20" i="9"/>
  <c r="B21" i="9"/>
  <c r="C21" i="9"/>
  <c r="B22" i="9"/>
  <c r="C22" i="9"/>
  <c r="B23" i="9"/>
  <c r="C23" i="9"/>
  <c r="B24" i="9"/>
  <c r="C24" i="9"/>
  <c r="B25" i="9"/>
  <c r="C25" i="9"/>
  <c r="B26" i="9"/>
  <c r="C26" i="9"/>
  <c r="B3" i="10"/>
  <c r="C3" i="10"/>
  <c r="B4" i="10"/>
  <c r="C4" i="10"/>
  <c r="B5" i="10"/>
  <c r="C5" i="10"/>
  <c r="B6" i="10"/>
  <c r="C6" i="10"/>
  <c r="B7" i="10"/>
  <c r="C7" i="10"/>
  <c r="B8" i="10"/>
  <c r="C8" i="10"/>
  <c r="B9" i="10"/>
  <c r="C9" i="10"/>
  <c r="B10" i="10"/>
  <c r="C10" i="10"/>
  <c r="B11" i="10"/>
  <c r="C11" i="10"/>
  <c r="B12" i="10"/>
  <c r="C12" i="10"/>
  <c r="B13" i="10"/>
  <c r="C13" i="10"/>
  <c r="B14" i="10"/>
  <c r="C14" i="10"/>
  <c r="B15" i="10"/>
  <c r="C15" i="10"/>
  <c r="B16" i="10"/>
  <c r="C16" i="10"/>
  <c r="B17" i="10"/>
  <c r="C17" i="10"/>
  <c r="B18" i="10"/>
  <c r="C18" i="10"/>
  <c r="B19" i="10"/>
  <c r="C19" i="10"/>
  <c r="B20" i="10"/>
  <c r="C20" i="10"/>
  <c r="B21" i="10"/>
  <c r="C21" i="10"/>
  <c r="B22" i="10"/>
  <c r="C22" i="10"/>
  <c r="B23" i="10"/>
  <c r="C23" i="10"/>
  <c r="B24" i="10"/>
  <c r="C24" i="10"/>
  <c r="B25" i="10"/>
  <c r="C25" i="10"/>
  <c r="B3" i="11"/>
  <c r="C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4" i="11"/>
  <c r="C34" i="11"/>
  <c r="B3" i="20"/>
  <c r="C3" i="20"/>
  <c r="B4" i="20"/>
  <c r="C4" i="20"/>
  <c r="B5" i="20"/>
  <c r="C5" i="20"/>
  <c r="B6" i="20"/>
  <c r="C6" i="20"/>
  <c r="B7" i="20"/>
  <c r="C7" i="20"/>
  <c r="B8" i="20"/>
  <c r="C8" i="20"/>
  <c r="B9" i="20"/>
  <c r="C9" i="20"/>
  <c r="B10" i="20"/>
  <c r="C10" i="20"/>
  <c r="B11" i="20"/>
  <c r="C11" i="20"/>
  <c r="B12" i="20"/>
  <c r="C12" i="20"/>
  <c r="B13" i="20"/>
  <c r="C13" i="20"/>
  <c r="B14" i="20"/>
  <c r="C14" i="20"/>
  <c r="B15" i="20"/>
  <c r="C15" i="20"/>
  <c r="B16" i="20"/>
  <c r="C16" i="20"/>
  <c r="B17" i="20"/>
  <c r="C17" i="20"/>
  <c r="B18" i="20"/>
  <c r="C18" i="20"/>
  <c r="B19" i="20"/>
  <c r="C19" i="20"/>
  <c r="B20" i="20"/>
  <c r="C20" i="20"/>
  <c r="B21" i="20"/>
  <c r="C21" i="20"/>
  <c r="B22" i="20"/>
  <c r="C22" i="20"/>
  <c r="B23" i="20"/>
  <c r="C23" i="20"/>
  <c r="B24" i="20"/>
  <c r="C24" i="20"/>
  <c r="C2" i="20"/>
  <c r="C2" i="11"/>
  <c r="C2" i="10"/>
  <c r="C2" i="9"/>
  <c r="C2" i="8"/>
  <c r="C2" i="7"/>
  <c r="C2" i="6"/>
  <c r="B2" i="20"/>
  <c r="B2" i="11"/>
  <c r="B2" i="10"/>
  <c r="B2" i="9"/>
  <c r="B2" i="8"/>
  <c r="B2" i="7"/>
  <c r="B2" i="6"/>
  <c r="B3" i="13"/>
  <c r="B4" i="13"/>
  <c r="B5" i="13"/>
  <c r="B6" i="13"/>
  <c r="B7" i="13"/>
  <c r="B8" i="13"/>
  <c r="B9" i="13"/>
  <c r="B10" i="13"/>
  <c r="B2" i="13"/>
  <c r="C3" i="13"/>
  <c r="C4" i="13"/>
  <c r="C5" i="13"/>
  <c r="C6" i="13"/>
  <c r="C7" i="13"/>
  <c r="C8" i="13"/>
  <c r="C9" i="13"/>
  <c r="C10" i="13"/>
  <c r="C2" i="13"/>
  <c r="F2" i="9"/>
  <c r="A24" i="4" l="1"/>
  <c r="A25" i="4"/>
  <c r="M25" i="4" l="1"/>
  <c r="M26" i="4"/>
  <c r="M27" i="4"/>
  <c r="M28" i="4"/>
  <c r="M29" i="4"/>
  <c r="M24" i="4"/>
  <c r="A26" i="4"/>
  <c r="A27" i="4"/>
  <c r="A28" i="4"/>
  <c r="A29" i="4"/>
  <c r="A14" i="4" l="1"/>
  <c r="A15" i="4"/>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93" i="16"/>
  <c r="N94" i="16"/>
  <c r="N95" i="16"/>
  <c r="N96" i="16"/>
  <c r="N97" i="16"/>
  <c r="N98" i="16"/>
  <c r="N3" i="16"/>
  <c r="N4" i="16"/>
  <c r="N5" i="16"/>
  <c r="N6" i="16"/>
  <c r="N7" i="16"/>
  <c r="N8" i="16"/>
  <c r="N9" i="16"/>
  <c r="N10" i="16"/>
  <c r="N11" i="16"/>
  <c r="N12" i="16"/>
  <c r="N13" i="16"/>
  <c r="N14" i="16"/>
  <c r="N15" i="16"/>
  <c r="N2" i="16"/>
  <c r="M16" i="16" l="1"/>
  <c r="M25" i="16"/>
  <c r="M33" i="16"/>
  <c r="M7" i="16"/>
  <c r="M99" i="16"/>
  <c r="M84" i="16"/>
  <c r="M50" i="16"/>
  <c r="M118" i="16"/>
  <c r="M92" i="16"/>
  <c r="M58" i="16"/>
  <c r="M109" i="16"/>
  <c r="M75" i="16"/>
  <c r="M66" i="16"/>
  <c r="M114" i="16"/>
  <c r="M103" i="16"/>
  <c r="M77" i="16"/>
  <c r="M69" i="16"/>
  <c r="M60" i="16"/>
  <c r="M52" i="16"/>
  <c r="M44" i="16"/>
  <c r="M36" i="16"/>
  <c r="M28" i="16"/>
  <c r="M67" i="16"/>
  <c r="M89" i="16"/>
  <c r="M55" i="16"/>
  <c r="M80" i="16"/>
  <c r="M72" i="16"/>
  <c r="M63" i="16"/>
  <c r="M47" i="16"/>
  <c r="M39" i="16"/>
  <c r="M31" i="16"/>
  <c r="M23" i="16"/>
  <c r="M13" i="16"/>
  <c r="M4" i="16"/>
  <c r="M108" i="16"/>
  <c r="M41" i="16"/>
  <c r="M82" i="16"/>
  <c r="M106" i="16"/>
  <c r="M74" i="16"/>
  <c r="M113" i="16"/>
  <c r="M104" i="16"/>
  <c r="M96" i="16"/>
  <c r="M88" i="16"/>
  <c r="M79" i="16"/>
  <c r="M71" i="16"/>
  <c r="M62" i="16"/>
  <c r="M54" i="16"/>
  <c r="M46" i="16"/>
  <c r="M38" i="16"/>
  <c r="M32" i="16"/>
  <c r="M30" i="16"/>
  <c r="M27" i="16"/>
  <c r="M22" i="16"/>
  <c r="M15" i="16"/>
  <c r="M12" i="16"/>
  <c r="M9" i="16"/>
  <c r="M3" i="16"/>
  <c r="M120" i="16"/>
  <c r="M101" i="16"/>
  <c r="M76" i="16"/>
  <c r="M35" i="16"/>
  <c r="M86" i="16"/>
  <c r="M117" i="16"/>
  <c r="M49" i="16"/>
  <c r="M85" i="16"/>
  <c r="M18" i="16"/>
  <c r="M115" i="16"/>
  <c r="M119" i="16"/>
  <c r="M93" i="16"/>
  <c r="M51" i="16"/>
  <c r="M43" i="16"/>
  <c r="M116" i="16"/>
  <c r="M107" i="16"/>
  <c r="M98" i="16"/>
  <c r="M90" i="16"/>
  <c r="M81" i="16"/>
  <c r="M73" i="16"/>
  <c r="M64" i="16"/>
  <c r="M56" i="16"/>
  <c r="M48" i="16"/>
  <c r="M40" i="16"/>
  <c r="M24" i="16"/>
  <c r="M5" i="16"/>
  <c r="M91" i="16"/>
  <c r="M65" i="16"/>
  <c r="M100" i="16"/>
  <c r="M59" i="16"/>
  <c r="M94" i="16"/>
  <c r="M83" i="16"/>
  <c r="M57" i="16"/>
  <c r="M110" i="16"/>
  <c r="M68" i="16"/>
  <c r="M112" i="16"/>
  <c r="M102" i="16"/>
  <c r="M95" i="16"/>
  <c r="M87" i="16"/>
  <c r="M78" i="16"/>
  <c r="M70" i="16"/>
  <c r="M61" i="16"/>
  <c r="M53" i="16"/>
  <c r="M45" i="16"/>
  <c r="M37" i="16"/>
  <c r="M29" i="16"/>
  <c r="M21" i="16"/>
  <c r="M11" i="16"/>
  <c r="M14" i="16"/>
  <c r="M34" i="16"/>
  <c r="M17" i="16"/>
  <c r="M42" i="16"/>
  <c r="M26" i="16"/>
  <c r="M8" i="16"/>
  <c r="M97" i="16"/>
  <c r="M20" i="16"/>
  <c r="M10" i="16"/>
  <c r="M111" i="16"/>
  <c r="M105" i="16"/>
  <c r="M121" i="16"/>
  <c r="M19" i="16"/>
  <c r="M6" i="16"/>
  <c r="M2" i="16"/>
  <c r="C43" i="4" l="1"/>
  <c r="M40" i="4"/>
  <c r="M15" i="4"/>
  <c r="M16" i="4"/>
  <c r="M17" i="4"/>
  <c r="M18" i="4"/>
  <c r="M19" i="4"/>
  <c r="A16" i="4"/>
  <c r="A17" i="4"/>
  <c r="A18" i="4"/>
  <c r="A19" i="4"/>
  <c r="M14" i="4"/>
  <c r="M21" i="4" l="1"/>
  <c r="M48" i="4" s="1"/>
</calcChain>
</file>

<file path=xl/sharedStrings.xml><?xml version="1.0" encoding="utf-8"?>
<sst xmlns="http://schemas.openxmlformats.org/spreadsheetml/2006/main" count="1989" uniqueCount="243">
  <si>
    <t>Credits:</t>
  </si>
  <si>
    <t>EC</t>
  </si>
  <si>
    <t>Coordinator:</t>
  </si>
  <si>
    <t>Student:</t>
  </si>
  <si>
    <t>date</t>
  </si>
  <si>
    <t xml:space="preserve">Student number </t>
  </si>
  <si>
    <t xml:space="preserve">Name </t>
  </si>
  <si>
    <t>Master</t>
  </si>
  <si>
    <t>Mechanical Engineering</t>
  </si>
  <si>
    <t>Coordinator</t>
  </si>
  <si>
    <t>Internship &amp; Graduation (60 EC)</t>
  </si>
  <si>
    <t>Total internship &amp; graduation</t>
  </si>
  <si>
    <t>Approve of</t>
  </si>
  <si>
    <t>Internship</t>
  </si>
  <si>
    <t>Master assignment</t>
  </si>
  <si>
    <t>Academic year</t>
  </si>
  <si>
    <t>Programme Director ME:</t>
  </si>
  <si>
    <t>Total Master programme (at least 120 EC)</t>
  </si>
  <si>
    <t>Specialisation</t>
  </si>
  <si>
    <t>Total elective courses</t>
  </si>
  <si>
    <t>Compulsory specialisation courses: six courses (30 EC)</t>
  </si>
  <si>
    <t>Any required pre-master courses need to be added under additional courses</t>
  </si>
  <si>
    <t>Experimental Methods</t>
  </si>
  <si>
    <t>Fundamentals of Numerical Methods</t>
  </si>
  <si>
    <t>Linear Solid Mechanics</t>
  </si>
  <si>
    <t>Laser Materials Processing</t>
  </si>
  <si>
    <t>Transport Phenomena</t>
  </si>
  <si>
    <t>Plastic &amp; Elastomer Engineering</t>
  </si>
  <si>
    <t>Solids &amp; Surfaces</t>
  </si>
  <si>
    <t>Structural Dynamics</t>
  </si>
  <si>
    <t>Machine Learning in Engineering</t>
  </si>
  <si>
    <t>High-Tech Systems and Materials</t>
  </si>
  <si>
    <t>Advanced Thermodynamics</t>
  </si>
  <si>
    <t>Composites Forming</t>
  </si>
  <si>
    <t>Engineering Acoustics</t>
  </si>
  <si>
    <t>Nonlinear Solid Mechanics</t>
  </si>
  <si>
    <t>Surface Technology</t>
  </si>
  <si>
    <t>Theory of ODE</t>
  </si>
  <si>
    <t>Uncertainty Quantification &amp; Model Reduction</t>
  </si>
  <si>
    <t>Composites</t>
  </si>
  <si>
    <t>Elastomer Science &amp; Engineering</t>
  </si>
  <si>
    <t>Learning and Adaptive Control</t>
  </si>
  <si>
    <t>Rheology &amp; Processing of Thermoplastics</t>
  </si>
  <si>
    <t>Please email the complete form to et-ms3-education@utwente.nl</t>
  </si>
  <si>
    <t>Frontiers in High-Tech Systems and Materials</t>
  </si>
  <si>
    <t>Dr.ir. R. Loendersloot</t>
  </si>
  <si>
    <t>EF</t>
  </si>
  <si>
    <t>Course Code</t>
  </si>
  <si>
    <t>Course Name</t>
  </si>
  <si>
    <t>Advanced Topics in Finite Element Methods</t>
  </si>
  <si>
    <t>Aircraft &amp; Wind Turbine Aerodynamics</t>
  </si>
  <si>
    <t>Computational Fluid Dynamics</t>
  </si>
  <si>
    <t>Design for Maintenance Operations</t>
  </si>
  <si>
    <t>Frontiers in Aeronautics</t>
  </si>
  <si>
    <t>Safety by Design</t>
  </si>
  <si>
    <t>Structural Health and Condition Monitoring</t>
  </si>
  <si>
    <t>Control for UAVs</t>
  </si>
  <si>
    <t>Flexible Multibody Dynamics</t>
  </si>
  <si>
    <t>Fluid Mechanics II</t>
  </si>
  <si>
    <t>Wind Energy</t>
  </si>
  <si>
    <t>3D printing</t>
  </si>
  <si>
    <t>Biomechatronics</t>
  </si>
  <si>
    <t>Design, Production and Materials</t>
  </si>
  <si>
    <t>Design of Production &amp; Inventory Systems</t>
  </si>
  <si>
    <t>Frontiers in Design and Manufacturing</t>
  </si>
  <si>
    <t>Maintenance Engineering &amp; Management</t>
  </si>
  <si>
    <t>Manufacturing Facility Design</t>
  </si>
  <si>
    <t>Modelling of Technical Design Processes</t>
  </si>
  <si>
    <t>Systems Engineering</t>
  </si>
  <si>
    <t>Biomechanics of Human Movement</t>
  </si>
  <si>
    <t>Cost Management &amp; Engineering</t>
  </si>
  <si>
    <t>Design for Additive Manufacturing</t>
  </si>
  <si>
    <t>Governing Product Development</t>
  </si>
  <si>
    <t>Integrative Design of Biomedical Products</t>
  </si>
  <si>
    <t>Lean Six Sigma Green Belt</t>
  </si>
  <si>
    <t>Life-Cycle Strategy</t>
  </si>
  <si>
    <t>Multi Scale Mechanics</t>
  </si>
  <si>
    <t>Operations Research Techniques 1</t>
  </si>
  <si>
    <t>Simulation</t>
  </si>
  <si>
    <t>Stochastic Models in Operations Management</t>
  </si>
  <si>
    <t>Stochastic Models in Production and Logistics</t>
  </si>
  <si>
    <t>Energy Conversion Technology</t>
  </si>
  <si>
    <t>Fluid Mechanics of Turbomachines 1</t>
  </si>
  <si>
    <t>Frontiers in Energy and Flow</t>
  </si>
  <si>
    <t>Multiphase Flows</t>
  </si>
  <si>
    <t>Energy from Biomass</t>
  </si>
  <si>
    <t>Energy Storage</t>
  </si>
  <si>
    <t>Gasdynamics</t>
  </si>
  <si>
    <t>Process Equipment Design</t>
  </si>
  <si>
    <t>Programming in Engineering</t>
  </si>
  <si>
    <t>Turbulent Combustion</t>
  </si>
  <si>
    <t>Active Sound and Vibration Control</t>
  </si>
  <si>
    <t>System Identification and Parameter Estimation</t>
  </si>
  <si>
    <t>Capita Selecta - Maintenance Engineering &amp; Operations</t>
  </si>
  <si>
    <t>Engineering Project Management</t>
  </si>
  <si>
    <t>Warehousing</t>
  </si>
  <si>
    <t>Frontiers in Personal Health Technology</t>
  </si>
  <si>
    <t>Human Movement Control</t>
  </si>
  <si>
    <t>3D Printing</t>
  </si>
  <si>
    <t>Biophysical Fluid Dynamics</t>
  </si>
  <si>
    <t>Biofluid Dynamics</t>
  </si>
  <si>
    <t>Identification of Human Physiological Systems</t>
  </si>
  <si>
    <t>Imaging Techniques</t>
  </si>
  <si>
    <t>Tissue Engineering</t>
  </si>
  <si>
    <t>3D Bioprinting</t>
  </si>
  <si>
    <t>Image Processing and Computer Vision</t>
  </si>
  <si>
    <t>Advanced Programming in Engineering</t>
  </si>
  <si>
    <t>Basics for Process Simulation</t>
  </si>
  <si>
    <t>CAD/CAM - research</t>
  </si>
  <si>
    <t>Intellectual Property in Product Development</t>
  </si>
  <si>
    <t>Solar Energy</t>
  </si>
  <si>
    <t>Sources of Innovation</t>
  </si>
  <si>
    <t>Virtual Reality</t>
  </si>
  <si>
    <t>Graduation</t>
  </si>
  <si>
    <t>Elective courses: three ME courses (15 EC) and three free courses (15 EC)</t>
  </si>
  <si>
    <t>HTSM</t>
  </si>
  <si>
    <t>MEO</t>
  </si>
  <si>
    <t>PHT</t>
  </si>
  <si>
    <t>AERO</t>
  </si>
  <si>
    <t>DM</t>
  </si>
  <si>
    <t>GEN</t>
  </si>
  <si>
    <t>sum</t>
  </si>
  <si>
    <t>Click here for all ME Courses</t>
  </si>
  <si>
    <t>If any of the free courses is not from the ME, add those here. Course ID and EC must be added manually</t>
  </si>
  <si>
    <t>Select the course names of your choice from the dropdown menus. The EC count turns green if completed correctly</t>
  </si>
  <si>
    <t>Course code</t>
  </si>
  <si>
    <t>Course name</t>
  </si>
  <si>
    <t>Computational Optimization</t>
  </si>
  <si>
    <t>Control System Design for Robotics</t>
  </si>
  <si>
    <t>Phase Transformations in Manufacturing</t>
  </si>
  <si>
    <t>System Identification and Parameter Estimation and Machine Learning</t>
  </si>
  <si>
    <t>Multigrid/Multilevel Scientific Computing</t>
  </si>
  <si>
    <t>Theory of Inventive Problem Solving (TRIZ)</t>
  </si>
  <si>
    <t>MASTER MECHANICAL ENGINEERING ACADEMIC YEAR 2022-2023</t>
  </si>
  <si>
    <t>SPECIALISATION COURSES</t>
  </si>
  <si>
    <t>Aeronautics (AERO)</t>
  </si>
  <si>
    <t>Design &amp; Manufacturing (DM)</t>
  </si>
  <si>
    <t>Energy &amp; Flow (EF)</t>
  </si>
  <si>
    <t>Core specialisation courses</t>
  </si>
  <si>
    <t>Quarter</t>
  </si>
  <si>
    <t>1B</t>
  </si>
  <si>
    <t>1A</t>
  </si>
  <si>
    <t>Aeroacoustics</t>
  </si>
  <si>
    <t>2A</t>
  </si>
  <si>
    <t>2B</t>
  </si>
  <si>
    <t>1A+1B</t>
  </si>
  <si>
    <t>Durability of Consumer products</t>
  </si>
  <si>
    <t>Experimental methods in Fluid and Thermal Engineering</t>
  </si>
  <si>
    <t>Multiscale Functional Materials for Engineering Application</t>
  </si>
  <si>
    <t>Elective subjects</t>
  </si>
  <si>
    <t>Adhesion and Bonding Technology</t>
  </si>
  <si>
    <t xml:space="preserve">Flexible Multibody Dynamics </t>
  </si>
  <si>
    <t>Granular Matter</t>
  </si>
  <si>
    <t xml:space="preserve">Multiscale Functional Materials </t>
  </si>
  <si>
    <t>-</t>
  </si>
  <si>
    <t>Y</t>
  </si>
  <si>
    <t>Structured innovation using TRIZ</t>
  </si>
  <si>
    <t>S</t>
  </si>
  <si>
    <t>High-Tech Systems and Materials (HTSM)</t>
  </si>
  <si>
    <t>Maintenance Engineering &amp; Operations (MEO)</t>
  </si>
  <si>
    <t>Personalized Health Technology (PHT)</t>
  </si>
  <si>
    <t xml:space="preserve">After-Sales Service Logistics </t>
  </si>
  <si>
    <t xml:space="preserve">Design for Maintenance Operations </t>
  </si>
  <si>
    <t xml:space="preserve">Failure Mechanisms &amp; Life Prediction </t>
  </si>
  <si>
    <t xml:space="preserve">Frontiers in Mainentance </t>
  </si>
  <si>
    <t>2A+2B</t>
  </si>
  <si>
    <t xml:space="preserve">Infrastructure Asset Management </t>
  </si>
  <si>
    <t xml:space="preserve">Maintenance Engineering &amp; Management </t>
  </si>
  <si>
    <t xml:space="preserve">Reliability Engineering and Maintenance Management </t>
  </si>
  <si>
    <t xml:space="preserve">Structural Health and Condition Monitoring </t>
  </si>
  <si>
    <t xml:space="preserve">Tribology </t>
  </si>
  <si>
    <t xml:space="preserve">Development of Artificial Internal Organs </t>
  </si>
  <si>
    <t>Medical Certification &amp; Human Factors</t>
  </si>
  <si>
    <t>Reinforcement learning in Engineering</t>
  </si>
  <si>
    <t>General Electives</t>
  </si>
  <si>
    <t>Glossary</t>
  </si>
  <si>
    <t>General elective subjects</t>
  </si>
  <si>
    <t xml:space="preserve">202000250 (15EC) </t>
  </si>
  <si>
    <t xml:space="preserve">202000249 (45EC) </t>
  </si>
  <si>
    <t>Name</t>
  </si>
  <si>
    <t>Quartile</t>
  </si>
  <si>
    <t>Design Principles for Precision Mechanisms 2</t>
  </si>
  <si>
    <r>
      <rPr>
        <b/>
        <sz val="11"/>
        <rFont val="Arial"/>
        <family val="2"/>
      </rPr>
      <t>Y</t>
    </r>
    <r>
      <rPr>
        <sz val="11"/>
        <rFont val="Arial"/>
        <family val="2"/>
      </rPr>
      <t xml:space="preserve"> = all year</t>
    </r>
  </si>
  <si>
    <r>
      <rPr>
        <b/>
        <sz val="11"/>
        <rFont val="Arial"/>
        <family val="2"/>
      </rPr>
      <t xml:space="preserve">S </t>
    </r>
    <r>
      <rPr>
        <sz val="11"/>
        <rFont val="Arial"/>
        <family val="2"/>
      </rPr>
      <t>= summer period</t>
    </r>
  </si>
  <si>
    <r>
      <rPr>
        <b/>
        <sz val="11"/>
        <rFont val="Arial"/>
        <family val="2"/>
      </rPr>
      <t>1A+1B</t>
    </r>
    <r>
      <rPr>
        <sz val="11"/>
        <rFont val="Arial"/>
        <family val="2"/>
      </rPr>
      <t xml:space="preserve"> = course will be spread over both quartiles</t>
    </r>
  </si>
  <si>
    <r>
      <rPr>
        <b/>
        <sz val="11"/>
        <rFont val="Arial"/>
        <family val="2"/>
      </rPr>
      <t>I</t>
    </r>
    <r>
      <rPr>
        <sz val="11"/>
        <rFont val="Arial"/>
        <family val="2"/>
      </rPr>
      <t xml:space="preserve"> = Referes to latest course information</t>
    </r>
  </si>
  <si>
    <t>Red = Change compared to previous year</t>
  </si>
  <si>
    <t>Read these instructions before completing the Course Selection sheet</t>
  </si>
  <si>
    <t>Name:</t>
  </si>
  <si>
    <t>Fill in your name</t>
  </si>
  <si>
    <t>Number:</t>
  </si>
  <si>
    <t>Fill in your student number, which starts with an 's'</t>
  </si>
  <si>
    <t>Elective Courses</t>
  </si>
  <si>
    <t>Specialisation Courses</t>
  </si>
  <si>
    <t>Select 6 out of the 12 specialisation courses. The drop down menu gives the list of courses you can select for each specialisation (as specified in the top of the sheet). This set of courses defines which specialisation you follow. The field with the sum of ECTS for this part will colour green once you have selected 6 course. It does not check if you selected a course twice. Check this yourself...</t>
  </si>
  <si>
    <t>Internship &amp; Graduation</t>
  </si>
  <si>
    <t>The internship and graduation codes and ECTS are already completed. Those who have an exempt, typically have this because they did their BSc at the University of Applied Science and therefore also need to do a Premaster and need to do a number of BSc compensation courses. These can be completed in the last section. Enter the course code, course name and number of ECTS. There is no check on this part in terms of minimum number of ECTS. 
If you add a course here, then "Intership" will change to "Internship (Exemption HBO)". So, only include courses here if you need to do BSc compensation courses and have an exemption for the internship because you obtained your BSc from a University of Applied Science. Additional MSc course, even it if concerns work you did for an international study tour, should never be put here.</t>
  </si>
  <si>
    <t>Signing and submitting the form</t>
  </si>
  <si>
    <t xml:space="preserve">Always sign the form before submitting it to the mail address mentioned at the top of the Course Selection sheet. Signing can be done digitally. You can either sign the Excel directly, or first create a PDF document and sign that. Please do not print, sign and scan the document. A digital signature is not less valid, and the document remains smaller and better readable. </t>
  </si>
  <si>
    <t>Signing a document in Excel</t>
  </si>
  <si>
    <t>ECTS</t>
  </si>
  <si>
    <t>Signing a document in PDF</t>
  </si>
  <si>
    <r>
      <rPr>
        <b/>
        <sz val="10"/>
        <rFont val="Arial"/>
        <family val="2"/>
      </rPr>
      <t>Compensation Courses University of Applied Science Students</t>
    </r>
    <r>
      <rPr>
        <sz val="10"/>
        <rFont val="Arial"/>
        <family val="2"/>
      </rPr>
      <t>. It is strongly recommended to complete the above described programme before taking additional courses.</t>
    </r>
  </si>
  <si>
    <t>Basics of Acoustic &amp; Aero-acoustics</t>
  </si>
  <si>
    <t>1+2</t>
  </si>
  <si>
    <t>1&amp;3</t>
  </si>
  <si>
    <t>Capita Selecta Design &amp; Manufacturing</t>
  </si>
  <si>
    <t>Hydrogen Technology</t>
  </si>
  <si>
    <t>Multiscale Functional Materials</t>
  </si>
  <si>
    <t>3+4</t>
  </si>
  <si>
    <t>Design of Flexible and Soft Robotic Systems</t>
  </si>
  <si>
    <t>Introduction to Humanitarian Engineering</t>
  </si>
  <si>
    <t>Smart &amp; Sutainable Industry (SSI)</t>
  </si>
  <si>
    <t>Specialisation courses</t>
  </si>
  <si>
    <t>Elective courses</t>
  </si>
  <si>
    <t>Advanced 3D modelling</t>
  </si>
  <si>
    <t>Automated Production Systems</t>
  </si>
  <si>
    <t>Digital Twin for Smart Industry</t>
  </si>
  <si>
    <t>Engery Conversion Technology</t>
  </si>
  <si>
    <t>Frontiers in Smart &amp; Sustainable Industries</t>
  </si>
  <si>
    <t>Industrial Robotic Systems</t>
  </si>
  <si>
    <t>Life-cycle Strategy</t>
  </si>
  <si>
    <t>Smart Industry Systems</t>
  </si>
  <si>
    <t>Sustainability in Manufacturing</t>
  </si>
  <si>
    <t>System Identification with Parameter Estimation and Machine Learning</t>
  </si>
  <si>
    <t>Business Models for Sustainable Energy</t>
  </si>
  <si>
    <t>Electrical Power Engineering &amp; System Integration</t>
  </si>
  <si>
    <t>Energy System Integration</t>
  </si>
  <si>
    <t>Internet of Things</t>
  </si>
  <si>
    <t>Product Life Cycle Management</t>
  </si>
  <si>
    <t>Reinforcement Learning in Engineering</t>
  </si>
  <si>
    <t>Smart and Sustainable Design and Packaging</t>
  </si>
  <si>
    <t>Stochastic Models in Production and Logisitics</t>
  </si>
  <si>
    <t>MASTER MECHANICAL ENGINEERING ACADEMIC YEAR 2024-2025</t>
  </si>
  <si>
    <t>MASTER MECHANICAL ENGINEERING ACADEMIC YEAR 2023-2024</t>
  </si>
  <si>
    <t>Core</t>
  </si>
  <si>
    <t>Elective</t>
  </si>
  <si>
    <t>SSI</t>
  </si>
  <si>
    <t>Biomedical Signal Acquisition</t>
  </si>
  <si>
    <t>Choose at least 3 MSc courses from the master program of Mechanical Engineering. This can be any course: a course from the suggested electives from the specialisation, a course from the list of specialisation courses, a course from another specialisation (core or suggested elective). The only condition is that you need at least 15 ECTS (3 courses) of the master program Mechanical Engineering. The field with the sum of ECTS will colour green if all conditions are satisfied, which in this case means a minimum of 15 ECTS in rows 24 to 29 and a total of 30 ECTS in rwos 24-29 plus rows 33-38.
The rows 24-29 are dropdown menus. To easy the selection of a course, you can choose which list of courses should be shown in the drop down menu, by selecting a course list in column O of the corresponding row. By default it is the list of all ME courses. If you want to select a course from the specialisation course select the "core courses" list. Other options are the "elective course" and "all ME courses". More options may be introduced.
Rows 33-38 are free fields: you are also allowed to choose courses from a different master program, even from a different university. You have to add the number, course name and number of ECTS manually.
Check yourself again whether you selected a course twice.</t>
  </si>
  <si>
    <t>2025-2026</t>
  </si>
  <si>
    <t>Sustainable Cyber-Physical Production Systems</t>
  </si>
  <si>
    <t>MASTER MECHANICAL ENGINEERING ACADEMIC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</si>
</sst>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b/>
      <sz val="11"/>
      <name val="Arial"/>
      <family val="2"/>
    </font>
    <font>
      <b/>
      <sz val="10"/>
      <name val="Arial"/>
      <family val="2"/>
    </font>
    <font>
      <b/>
      <i/>
      <sz val="10"/>
      <name val="Arial"/>
      <family val="2"/>
    </font>
    <font>
      <i/>
      <sz val="10"/>
      <name val="Arial"/>
      <family val="2"/>
    </font>
    <font>
      <u/>
      <sz val="10"/>
      <name val="Arial"/>
      <family val="2"/>
    </font>
    <font>
      <u/>
      <sz val="10"/>
      <color indexed="12"/>
      <name val="Arial"/>
      <family val="2"/>
    </font>
    <font>
      <sz val="11"/>
      <color theme="1"/>
      <name val="Arial"/>
      <family val="2"/>
    </font>
    <font>
      <sz val="10"/>
      <color theme="1"/>
      <name val="Arial"/>
      <family val="2"/>
    </font>
    <font>
      <sz val="11"/>
      <name val="Arial"/>
      <family val="2"/>
    </font>
    <font>
      <b/>
      <sz val="10"/>
      <color theme="1"/>
      <name val="Arial"/>
      <family val="2"/>
    </font>
    <font>
      <u/>
      <sz val="11"/>
      <color theme="1"/>
      <name val="Arial"/>
      <family val="2"/>
    </font>
    <font>
      <b/>
      <sz val="11"/>
      <color theme="1"/>
      <name val="Arial"/>
      <family val="2"/>
    </font>
    <font>
      <sz val="11"/>
      <color indexed="12"/>
      <name val="Arial"/>
      <family val="2"/>
    </font>
    <font>
      <b/>
      <sz val="12"/>
      <color theme="1"/>
      <name val="Arial"/>
      <family val="2"/>
    </font>
    <font>
      <i/>
      <sz val="10"/>
      <color theme="1"/>
      <name val="Arial"/>
      <family val="2"/>
    </font>
    <font>
      <i/>
      <sz val="11"/>
      <color theme="1"/>
      <name val="Arial"/>
      <family val="2"/>
    </font>
    <font>
      <sz val="11"/>
      <color theme="1"/>
      <name val="Calibri"/>
      <family val="2"/>
      <scheme val="minor"/>
    </font>
    <font>
      <sz val="11"/>
      <name val="Calibri"/>
      <family val="2"/>
      <scheme val="minor"/>
    </font>
    <font>
      <b/>
      <sz val="11"/>
      <color theme="1"/>
      <name val="Calibri"/>
      <family val="2"/>
      <scheme val="minor"/>
    </font>
    <font>
      <u/>
      <sz val="11"/>
      <color indexed="12"/>
      <name val="Calibri"/>
      <family val="2"/>
      <scheme val="minor"/>
    </font>
    <font>
      <b/>
      <sz val="11"/>
      <color theme="0"/>
      <name val="Arial"/>
      <family val="2"/>
    </font>
  </fonts>
  <fills count="23">
    <fill>
      <patternFill patternType="none"/>
    </fill>
    <fill>
      <patternFill patternType="gray125"/>
    </fill>
    <fill>
      <patternFill patternType="solid">
        <fgColor theme="1"/>
        <bgColor indexed="64"/>
      </patternFill>
    </fill>
    <fill>
      <patternFill patternType="solid">
        <fgColor rgb="FF75B9BB"/>
        <bgColor indexed="64"/>
      </patternFill>
    </fill>
    <fill>
      <patternFill patternType="solid">
        <fgColor theme="4" tint="0.59999389629810485"/>
        <bgColor indexed="64"/>
      </patternFill>
    </fill>
    <fill>
      <patternFill patternType="solid">
        <fgColor rgb="FFFFB9BB"/>
        <bgColor indexed="64"/>
      </patternFill>
    </fill>
    <fill>
      <patternFill patternType="solid">
        <fgColor rgb="FFBCDDDE"/>
        <bgColor indexed="64"/>
      </patternFill>
    </fill>
    <fill>
      <patternFill patternType="solid">
        <fgColor theme="4" tint="0.79998168889431442"/>
        <bgColor indexed="64"/>
      </patternFill>
    </fill>
    <fill>
      <patternFill patternType="solid">
        <fgColor rgb="FFFFD5D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CCC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E1E1FF"/>
        <bgColor indexed="64"/>
      </patternFill>
    </fill>
    <fill>
      <patternFill patternType="solid">
        <fgColor rgb="FF99CCFF"/>
        <bgColor indexed="64"/>
      </patternFill>
    </fill>
    <fill>
      <patternFill patternType="solid">
        <fgColor rgb="FFCCECFF"/>
        <bgColor indexed="64"/>
      </patternFill>
    </fill>
    <fill>
      <patternFill patternType="solid">
        <fgColor theme="0"/>
        <bgColor indexed="64"/>
      </patternFill>
    </fill>
    <fill>
      <patternFill patternType="solid">
        <fgColor rgb="FFFFF2CC"/>
        <bgColor indexed="64"/>
      </patternFill>
    </fill>
    <fill>
      <patternFill patternType="solid">
        <fgColor rgb="FFDDEBF7"/>
        <bgColor indexed="64"/>
      </patternFill>
    </fill>
    <fill>
      <patternFill patternType="solid">
        <fgColor rgb="FFE2EFDA"/>
        <bgColor indexed="64"/>
      </patternFill>
    </fill>
    <fill>
      <patternFill patternType="solid">
        <fgColor theme="5" tint="0.59999389629810485"/>
        <bgColor indexed="64"/>
      </patternFill>
    </fill>
    <fill>
      <patternFill patternType="solid">
        <fgColor theme="5"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auto="1"/>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352">
    <xf numFmtId="0" fontId="0" fillId="0" borderId="0" xfId="0"/>
    <xf numFmtId="0" fontId="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164" fontId="1"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0" xfId="1" quotePrefix="1" applyFont="1" applyFill="1" applyBorder="1" applyAlignment="1" applyProtection="1">
      <alignment vertical="center"/>
    </xf>
    <xf numFmtId="0" fontId="13"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4" fontId="3" fillId="0" borderId="1" xfId="0" applyNumberFormat="1" applyFont="1" applyBorder="1" applyAlignment="1">
      <alignment horizontal="right" vertical="center"/>
    </xf>
    <xf numFmtId="0" fontId="3" fillId="0" borderId="2" xfId="0" applyFont="1" applyBorder="1" applyAlignment="1">
      <alignment vertical="center"/>
    </xf>
    <xf numFmtId="0" fontId="9" fillId="0" borderId="3" xfId="0" applyFont="1" applyBorder="1" applyAlignment="1">
      <alignment horizontal="left" vertical="center"/>
    </xf>
    <xf numFmtId="164" fontId="1" fillId="0" borderId="4" xfId="0" applyNumberFormat="1" applyFont="1" applyBorder="1" applyAlignment="1">
      <alignment horizontal="right" vertical="center"/>
    </xf>
    <xf numFmtId="0" fontId="1" fillId="0" borderId="6" xfId="0" applyFont="1" applyBorder="1" applyAlignment="1">
      <alignment vertical="center"/>
    </xf>
    <xf numFmtId="0" fontId="3" fillId="0" borderId="6" xfId="0" applyFont="1" applyBorder="1" applyAlignment="1">
      <alignment vertical="center"/>
    </xf>
    <xf numFmtId="0" fontId="1" fillId="0" borderId="3" xfId="0" applyFont="1" applyBorder="1" applyAlignment="1">
      <alignment horizontal="left" vertical="center"/>
    </xf>
    <xf numFmtId="164" fontId="1" fillId="0" borderId="4" xfId="1" quotePrefix="1" applyNumberFormat="1" applyFont="1" applyFill="1" applyBorder="1" applyAlignment="1" applyProtection="1">
      <alignment vertical="center"/>
    </xf>
    <xf numFmtId="164" fontId="3" fillId="0" borderId="4" xfId="0" applyNumberFormat="1" applyFont="1" applyBorder="1" applyAlignment="1">
      <alignment vertical="center"/>
    </xf>
    <xf numFmtId="164" fontId="3" fillId="0" borderId="4" xfId="0" applyNumberFormat="1" applyFont="1" applyBorder="1" applyAlignment="1">
      <alignment horizontal="right" vertical="center"/>
    </xf>
    <xf numFmtId="0" fontId="15" fillId="0" borderId="0" xfId="0" applyFont="1" applyAlignment="1">
      <alignment vertical="center"/>
    </xf>
    <xf numFmtId="0" fontId="0" fillId="0" borderId="0" xfId="0" quotePrefix="1"/>
    <xf numFmtId="0" fontId="7" fillId="0" borderId="0" xfId="1" quotePrefix="1" applyAlignment="1" applyProtection="1"/>
    <xf numFmtId="0" fontId="16" fillId="0" borderId="0" xfId="0" applyFont="1" applyAlignment="1">
      <alignment horizontal="left" vertical="center"/>
    </xf>
    <xf numFmtId="0" fontId="8" fillId="0" borderId="0" xfId="0" applyFont="1" applyAlignment="1">
      <alignment horizontal="right" vertical="center"/>
    </xf>
    <xf numFmtId="164" fontId="3" fillId="0" borderId="0" xfId="0" applyNumberFormat="1" applyFont="1" applyAlignment="1">
      <alignment horizontal="right" vertical="center"/>
    </xf>
    <xf numFmtId="164" fontId="3" fillId="0" borderId="0" xfId="0" applyNumberFormat="1" applyFont="1" applyAlignment="1">
      <alignment vertical="center"/>
    </xf>
    <xf numFmtId="0" fontId="10" fillId="0" borderId="0" xfId="0" applyFont="1" applyAlignment="1">
      <alignment horizontal="center" vertical="center"/>
    </xf>
    <xf numFmtId="164" fontId="1" fillId="0" borderId="0" xfId="1" quotePrefix="1" applyNumberFormat="1" applyFont="1" applyFill="1" applyBorder="1" applyAlignment="1" applyProtection="1">
      <alignment vertical="center"/>
    </xf>
    <xf numFmtId="0" fontId="13" fillId="0" borderId="0" xfId="0" applyFont="1" applyAlignment="1">
      <alignment vertical="center"/>
    </xf>
    <xf numFmtId="0" fontId="17" fillId="0" borderId="0" xfId="0" applyFont="1" applyAlignment="1">
      <alignmen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164" fontId="1" fillId="0" borderId="7" xfId="1" quotePrefix="1" applyNumberFormat="1" applyFont="1" applyFill="1" applyBorder="1" applyAlignment="1" applyProtection="1">
      <alignment vertical="center"/>
    </xf>
    <xf numFmtId="0" fontId="1" fillId="0" borderId="7" xfId="0" applyFont="1" applyBorder="1" applyAlignment="1">
      <alignment vertical="center"/>
    </xf>
    <xf numFmtId="164" fontId="1" fillId="0" borderId="8" xfId="1" quotePrefix="1" applyNumberFormat="1" applyFont="1" applyFill="1" applyBorder="1" applyAlignment="1" applyProtection="1">
      <alignment vertical="center"/>
    </xf>
    <xf numFmtId="0" fontId="1" fillId="0" borderId="8" xfId="0" applyFont="1" applyBorder="1" applyAlignment="1">
      <alignment vertical="center"/>
    </xf>
    <xf numFmtId="0" fontId="1" fillId="0" borderId="3" xfId="0" applyFont="1" applyBorder="1" applyAlignment="1" applyProtection="1">
      <alignment horizontal="left" vertical="center"/>
      <protection locked="0"/>
    </xf>
    <xf numFmtId="164" fontId="1" fillId="0" borderId="4" xfId="1" quotePrefix="1" applyNumberFormat="1" applyFont="1" applyFill="1" applyBorder="1" applyAlignment="1" applyProtection="1">
      <alignment vertical="center"/>
      <protection locked="0"/>
    </xf>
    <xf numFmtId="0" fontId="1" fillId="0" borderId="4" xfId="0" applyFont="1" applyBorder="1" applyAlignment="1" applyProtection="1">
      <alignment vertical="center"/>
      <protection locked="0"/>
    </xf>
    <xf numFmtId="0" fontId="9" fillId="0" borderId="3" xfId="0" applyFont="1" applyBorder="1" applyAlignment="1" applyProtection="1">
      <alignment vertical="center"/>
      <protection locked="0"/>
    </xf>
    <xf numFmtId="0" fontId="1" fillId="0" borderId="3" xfId="0" applyFont="1" applyBorder="1" applyAlignment="1" applyProtection="1">
      <alignment vertical="center"/>
      <protection locked="0"/>
    </xf>
    <xf numFmtId="0" fontId="7" fillId="0" borderId="0" xfId="1" applyFill="1" applyBorder="1" applyAlignment="1" applyProtection="1">
      <alignment vertical="center"/>
    </xf>
    <xf numFmtId="0" fontId="2" fillId="8" borderId="17" xfId="0" applyFont="1" applyFill="1" applyBorder="1" applyAlignment="1">
      <alignment vertical="center"/>
    </xf>
    <xf numFmtId="0" fontId="10" fillId="8" borderId="18" xfId="0" applyFont="1" applyFill="1" applyBorder="1" applyAlignment="1">
      <alignment vertical="center"/>
    </xf>
    <xf numFmtId="0" fontId="10" fillId="8" borderId="19" xfId="0" applyFont="1" applyFill="1" applyBorder="1" applyAlignment="1">
      <alignment horizontal="center" vertical="center"/>
    </xf>
    <xf numFmtId="0" fontId="10" fillId="8" borderId="20" xfId="0" applyFont="1" applyFill="1" applyBorder="1" applyAlignment="1">
      <alignment horizontal="center" vertical="center"/>
    </xf>
    <xf numFmtId="0" fontId="10" fillId="6" borderId="21" xfId="0" applyFont="1" applyFill="1" applyBorder="1" applyAlignment="1">
      <alignment horizontal="left" vertical="center"/>
    </xf>
    <xf numFmtId="0" fontId="10" fillId="6" borderId="22"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23" xfId="0" applyFont="1" applyFill="1" applyBorder="1" applyAlignment="1">
      <alignment horizontal="center" vertical="center"/>
    </xf>
    <xf numFmtId="0" fontId="10" fillId="8" borderId="21" xfId="0" applyFont="1" applyFill="1" applyBorder="1" applyAlignment="1">
      <alignment horizontal="left" vertical="center"/>
    </xf>
    <xf numFmtId="0" fontId="10" fillId="8" borderId="22" xfId="0" applyFont="1" applyFill="1" applyBorder="1" applyAlignment="1">
      <alignment horizontal="center" vertical="center"/>
    </xf>
    <xf numFmtId="0" fontId="10" fillId="8" borderId="23" xfId="0" applyFont="1" applyFill="1" applyBorder="1" applyAlignment="1">
      <alignment horizontal="center" vertical="center"/>
    </xf>
    <xf numFmtId="0" fontId="10" fillId="7" borderId="21" xfId="0" applyFont="1" applyFill="1" applyBorder="1" applyAlignment="1">
      <alignment horizontal="left" vertical="center"/>
    </xf>
    <xf numFmtId="0" fontId="10" fillId="6" borderId="21" xfId="0" applyFont="1" applyFill="1" applyBorder="1" applyAlignment="1">
      <alignment horizontal="left"/>
    </xf>
    <xf numFmtId="0" fontId="2" fillId="6" borderId="24" xfId="0" applyFont="1" applyFill="1" applyBorder="1" applyAlignment="1">
      <alignment horizontal="left" vertical="center"/>
    </xf>
    <xf numFmtId="0" fontId="10" fillId="6" borderId="25" xfId="0" applyFont="1" applyFill="1" applyBorder="1" applyAlignment="1">
      <alignment vertical="center"/>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2" fillId="7" borderId="24" xfId="0" applyFont="1" applyFill="1" applyBorder="1" applyAlignment="1">
      <alignment horizontal="left" vertical="center"/>
    </xf>
    <xf numFmtId="0" fontId="10" fillId="7" borderId="25" xfId="0" applyFont="1" applyFill="1" applyBorder="1" applyAlignment="1">
      <alignment vertical="center"/>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0" fontId="2" fillId="8" borderId="28" xfId="0" applyFont="1" applyFill="1" applyBorder="1" applyAlignment="1">
      <alignment vertical="center"/>
    </xf>
    <xf numFmtId="0" fontId="10" fillId="8" borderId="29" xfId="0" applyFont="1" applyFill="1" applyBorder="1" applyAlignment="1">
      <alignment vertical="center"/>
    </xf>
    <xf numFmtId="1" fontId="10" fillId="8" borderId="30" xfId="0" applyNumberFormat="1" applyFont="1" applyFill="1" applyBorder="1" applyAlignment="1">
      <alignment horizontal="center" vertical="center"/>
    </xf>
    <xf numFmtId="0" fontId="10" fillId="8" borderId="31" xfId="0" applyFont="1" applyFill="1" applyBorder="1" applyAlignment="1">
      <alignment horizontal="center" vertical="center"/>
    </xf>
    <xf numFmtId="0" fontId="10" fillId="8" borderId="21" xfId="0" applyFont="1" applyFill="1" applyBorder="1" applyAlignment="1">
      <alignment horizontal="left"/>
    </xf>
    <xf numFmtId="1" fontId="10" fillId="8" borderId="22" xfId="0" applyNumberFormat="1" applyFont="1" applyFill="1" applyBorder="1" applyAlignment="1">
      <alignment horizontal="center"/>
    </xf>
    <xf numFmtId="0" fontId="10" fillId="8" borderId="23" xfId="0" applyFont="1" applyFill="1" applyBorder="1" applyAlignment="1">
      <alignment horizontal="center"/>
    </xf>
    <xf numFmtId="0" fontId="10" fillId="6" borderId="0" xfId="0" applyFont="1" applyFill="1" applyAlignment="1">
      <alignment vertical="center"/>
    </xf>
    <xf numFmtId="0" fontId="10" fillId="7" borderId="21" xfId="0" applyFont="1" applyFill="1" applyBorder="1" applyAlignment="1">
      <alignment horizontal="left" vertical="center" wrapText="1"/>
    </xf>
    <xf numFmtId="0" fontId="10" fillId="6" borderId="14" xfId="0" applyFont="1" applyFill="1" applyBorder="1" applyAlignment="1">
      <alignment vertical="center"/>
    </xf>
    <xf numFmtId="0" fontId="10" fillId="6" borderId="15" xfId="0" applyFont="1" applyFill="1" applyBorder="1" applyAlignment="1">
      <alignment vertical="center"/>
    </xf>
    <xf numFmtId="0" fontId="10" fillId="6" borderId="32" xfId="0" applyFont="1" applyFill="1" applyBorder="1" applyAlignment="1">
      <alignment horizontal="center" vertical="center"/>
    </xf>
    <xf numFmtId="0" fontId="10" fillId="6" borderId="16" xfId="0" applyFont="1" applyFill="1" applyBorder="1" applyAlignment="1">
      <alignment horizontal="center" vertical="center"/>
    </xf>
    <xf numFmtId="0" fontId="2" fillId="0" borderId="0" xfId="0" applyFont="1" applyAlignment="1">
      <alignment horizontal="center" vertical="center"/>
    </xf>
    <xf numFmtId="0" fontId="10" fillId="7" borderId="14" xfId="0" applyFont="1" applyFill="1" applyBorder="1" applyAlignment="1">
      <alignment horizontal="left" vertical="center"/>
    </xf>
    <xf numFmtId="0" fontId="10" fillId="7" borderId="32" xfId="0" applyFont="1" applyFill="1" applyBorder="1" applyAlignment="1">
      <alignment horizontal="center" vertical="center"/>
    </xf>
    <xf numFmtId="0" fontId="10" fillId="7" borderId="16" xfId="0" applyFont="1" applyFill="1" applyBorder="1" applyAlignment="1">
      <alignment horizontal="center" vertical="center"/>
    </xf>
    <xf numFmtId="0" fontId="10" fillId="8" borderId="14" xfId="0" applyFont="1" applyFill="1" applyBorder="1" applyAlignment="1">
      <alignment horizontal="left"/>
    </xf>
    <xf numFmtId="0" fontId="10" fillId="8" borderId="32" xfId="0" applyFont="1" applyFill="1" applyBorder="1" applyAlignment="1">
      <alignment horizontal="center"/>
    </xf>
    <xf numFmtId="0" fontId="10" fillId="8" borderId="16" xfId="0" applyFont="1" applyFill="1" applyBorder="1" applyAlignment="1">
      <alignment horizontal="center"/>
    </xf>
    <xf numFmtId="0" fontId="2" fillId="12" borderId="17" xfId="0" applyFont="1" applyFill="1" applyBorder="1" applyAlignment="1">
      <alignment horizontal="left" vertical="center"/>
    </xf>
    <xf numFmtId="0" fontId="10" fillId="12" borderId="18" xfId="0" applyFont="1" applyFill="1" applyBorder="1" applyAlignment="1">
      <alignment vertical="center"/>
    </xf>
    <xf numFmtId="0" fontId="10" fillId="12" borderId="19" xfId="0" applyFont="1" applyFill="1" applyBorder="1" applyAlignment="1">
      <alignment horizontal="center" vertical="center"/>
    </xf>
    <xf numFmtId="0" fontId="10" fillId="12" borderId="20" xfId="0" applyFont="1" applyFill="1" applyBorder="1" applyAlignment="1">
      <alignment horizontal="center" vertical="center"/>
    </xf>
    <xf numFmtId="0" fontId="2" fillId="13" borderId="17" xfId="0" applyFont="1" applyFill="1" applyBorder="1" applyAlignment="1">
      <alignment horizontal="left" vertical="center"/>
    </xf>
    <xf numFmtId="0" fontId="10" fillId="13" borderId="18" xfId="0" applyFont="1" applyFill="1" applyBorder="1" applyAlignment="1">
      <alignment vertical="center"/>
    </xf>
    <xf numFmtId="0" fontId="10" fillId="13" borderId="19" xfId="0" applyFont="1" applyFill="1" applyBorder="1" applyAlignment="1">
      <alignment horizontal="center" vertical="center"/>
    </xf>
    <xf numFmtId="0" fontId="10" fillId="13" borderId="20" xfId="0" applyFont="1" applyFill="1" applyBorder="1" applyAlignment="1">
      <alignment horizontal="center" vertical="center"/>
    </xf>
    <xf numFmtId="0" fontId="10" fillId="12" borderId="21" xfId="0" applyFont="1" applyFill="1" applyBorder="1" applyAlignment="1">
      <alignment horizontal="left"/>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1" xfId="0" applyFont="1" applyFill="1" applyBorder="1" applyAlignment="1">
      <alignment horizontal="left" vertical="center"/>
    </xf>
    <xf numFmtId="1" fontId="10" fillId="13" borderId="22" xfId="0" applyNumberFormat="1" applyFont="1" applyFill="1" applyBorder="1" applyAlignment="1">
      <alignment horizontal="center" vertical="center"/>
    </xf>
    <xf numFmtId="0" fontId="10" fillId="13" borderId="23" xfId="0" applyFont="1" applyFill="1" applyBorder="1" applyAlignment="1">
      <alignment horizontal="center" vertical="center"/>
    </xf>
    <xf numFmtId="0" fontId="10" fillId="14" borderId="21" xfId="0" applyFont="1" applyFill="1" applyBorder="1" applyAlignment="1">
      <alignment horizontal="left"/>
    </xf>
    <xf numFmtId="0" fontId="10" fillId="14" borderId="22" xfId="0" applyFont="1" applyFill="1" applyBorder="1" applyAlignment="1">
      <alignment horizontal="center" vertical="center"/>
    </xf>
    <xf numFmtId="0" fontId="10" fillId="14" borderId="23" xfId="0" applyFont="1" applyFill="1" applyBorder="1" applyAlignment="1">
      <alignment horizontal="center" vertical="center"/>
    </xf>
    <xf numFmtId="0" fontId="10" fillId="13" borderId="22" xfId="0" applyFont="1" applyFill="1" applyBorder="1" applyAlignment="1">
      <alignment horizontal="center" vertical="center"/>
    </xf>
    <xf numFmtId="0" fontId="10" fillId="14" borderId="21" xfId="0" applyFont="1" applyFill="1" applyBorder="1" applyAlignment="1">
      <alignment horizontal="left" vertical="center"/>
    </xf>
    <xf numFmtId="0" fontId="10" fillId="13" borderId="21" xfId="0" applyFont="1" applyFill="1" applyBorder="1" applyAlignment="1">
      <alignment horizontal="left"/>
    </xf>
    <xf numFmtId="0" fontId="10" fillId="12" borderId="21" xfId="0" applyFont="1" applyFill="1" applyBorder="1" applyAlignment="1">
      <alignment horizontal="left" vertical="center"/>
    </xf>
    <xf numFmtId="0" fontId="2" fillId="12" borderId="24" xfId="0" applyFont="1" applyFill="1" applyBorder="1" applyAlignment="1">
      <alignment vertical="center"/>
    </xf>
    <xf numFmtId="0" fontId="10" fillId="12" borderId="25" xfId="0" applyFont="1" applyFill="1" applyBorder="1" applyAlignment="1">
      <alignment vertical="center"/>
    </xf>
    <xf numFmtId="0" fontId="10" fillId="12" borderId="26" xfId="0" applyFont="1" applyFill="1" applyBorder="1" applyAlignment="1">
      <alignment horizontal="center" vertical="center"/>
    </xf>
    <xf numFmtId="0" fontId="10" fillId="12" borderId="27" xfId="0" applyFont="1" applyFill="1" applyBorder="1" applyAlignment="1">
      <alignment horizontal="center" vertical="center"/>
    </xf>
    <xf numFmtId="0" fontId="2" fillId="13" borderId="24" xfId="0" applyFont="1" applyFill="1" applyBorder="1" applyAlignment="1">
      <alignment horizontal="left" vertical="center"/>
    </xf>
    <xf numFmtId="0" fontId="10" fillId="13" borderId="25" xfId="0" applyFont="1" applyFill="1" applyBorder="1" applyAlignment="1">
      <alignment vertical="center"/>
    </xf>
    <xf numFmtId="0" fontId="10" fillId="13" borderId="26" xfId="0" applyFont="1" applyFill="1" applyBorder="1" applyAlignment="1">
      <alignment horizontal="center" vertical="center"/>
    </xf>
    <xf numFmtId="0" fontId="10" fillId="13" borderId="27" xfId="0" applyFont="1" applyFill="1" applyBorder="1" applyAlignment="1">
      <alignment horizontal="center" vertical="center"/>
    </xf>
    <xf numFmtId="0" fontId="2" fillId="14" borderId="24" xfId="0" applyFont="1" applyFill="1" applyBorder="1" applyAlignment="1">
      <alignment horizontal="left" vertical="center"/>
    </xf>
    <xf numFmtId="0" fontId="10" fillId="14" borderId="25" xfId="0" applyFont="1" applyFill="1" applyBorder="1" applyAlignment="1">
      <alignment vertical="center"/>
    </xf>
    <xf numFmtId="0" fontId="10" fillId="14" borderId="26" xfId="0" applyFont="1" applyFill="1" applyBorder="1" applyAlignment="1">
      <alignment horizontal="center" vertical="center"/>
    </xf>
    <xf numFmtId="0" fontId="10" fillId="14" borderId="27" xfId="0" applyFont="1" applyFill="1" applyBorder="1" applyAlignment="1">
      <alignment horizontal="center" vertical="center"/>
    </xf>
    <xf numFmtId="0" fontId="10" fillId="12" borderId="22" xfId="0" applyFont="1" applyFill="1" applyBorder="1" applyAlignment="1">
      <alignment horizontal="center"/>
    </xf>
    <xf numFmtId="0" fontId="10" fillId="12" borderId="23" xfId="0" applyFont="1" applyFill="1" applyBorder="1" applyAlignment="1">
      <alignment horizontal="center"/>
    </xf>
    <xf numFmtId="0" fontId="10" fillId="0" borderId="0" xfId="0" applyFont="1"/>
    <xf numFmtId="0" fontId="10" fillId="13" borderId="22" xfId="0" applyFont="1" applyFill="1" applyBorder="1" applyAlignment="1">
      <alignment horizontal="center"/>
    </xf>
    <xf numFmtId="0" fontId="10" fillId="13" borderId="23" xfId="0" applyFont="1" applyFill="1" applyBorder="1" applyAlignment="1">
      <alignment horizontal="center"/>
    </xf>
    <xf numFmtId="1" fontId="10" fillId="13" borderId="22" xfId="0" applyNumberFormat="1" applyFont="1" applyFill="1" applyBorder="1" applyAlignment="1">
      <alignment horizontal="center"/>
    </xf>
    <xf numFmtId="0" fontId="10" fillId="13" borderId="0" xfId="2" applyFont="1" applyFill="1" applyBorder="1" applyAlignment="1"/>
    <xf numFmtId="0" fontId="10" fillId="13" borderId="0" xfId="0" applyFont="1" applyFill="1"/>
    <xf numFmtId="0" fontId="10" fillId="12" borderId="14" xfId="0" applyFont="1" applyFill="1" applyBorder="1" applyAlignment="1">
      <alignment horizontal="left"/>
    </xf>
    <xf numFmtId="0" fontId="10" fillId="12" borderId="32" xfId="0" applyFont="1" applyFill="1" applyBorder="1" applyAlignment="1">
      <alignment horizontal="center"/>
    </xf>
    <xf numFmtId="0" fontId="10" fillId="12" borderId="16" xfId="0" applyFont="1" applyFill="1" applyBorder="1" applyAlignment="1">
      <alignment horizontal="center"/>
    </xf>
    <xf numFmtId="0" fontId="10" fillId="13" borderId="14" xfId="0" applyFont="1" applyFill="1" applyBorder="1" applyAlignment="1">
      <alignment horizontal="left"/>
    </xf>
    <xf numFmtId="0" fontId="10" fillId="13" borderId="15" xfId="0" applyFont="1" applyFill="1" applyBorder="1"/>
    <xf numFmtId="0" fontId="10" fillId="13" borderId="32" xfId="0" applyFont="1" applyFill="1" applyBorder="1" applyAlignment="1">
      <alignment horizontal="center"/>
    </xf>
    <xf numFmtId="0" fontId="10" fillId="13" borderId="16" xfId="0" applyFont="1" applyFill="1" applyBorder="1" applyAlignment="1">
      <alignment horizontal="center"/>
    </xf>
    <xf numFmtId="0" fontId="10" fillId="14" borderId="14" xfId="0" applyFont="1" applyFill="1" applyBorder="1" applyAlignment="1">
      <alignment horizontal="left" vertical="center"/>
    </xf>
    <xf numFmtId="0" fontId="10" fillId="14" borderId="32" xfId="0" applyFont="1" applyFill="1" applyBorder="1" applyAlignment="1">
      <alignment horizontal="center" vertical="center"/>
    </xf>
    <xf numFmtId="0" fontId="10" fillId="14" borderId="16" xfId="0" applyFont="1" applyFill="1" applyBorder="1" applyAlignment="1">
      <alignment horizontal="center" vertical="center"/>
    </xf>
    <xf numFmtId="0" fontId="10" fillId="0" borderId="0" xfId="0" applyFont="1" applyAlignment="1">
      <alignment horizontal="left"/>
    </xf>
    <xf numFmtId="0" fontId="10" fillId="0" borderId="0" xfId="0" applyFont="1" applyAlignment="1">
      <alignment horizontal="center"/>
    </xf>
    <xf numFmtId="0" fontId="19" fillId="0" borderId="0" xfId="0" applyFont="1" applyAlignment="1">
      <alignment horizontal="left"/>
    </xf>
    <xf numFmtId="0" fontId="19" fillId="0" borderId="0" xfId="0" applyFont="1" applyAlignment="1">
      <alignment horizontal="left" vertical="center"/>
    </xf>
    <xf numFmtId="0" fontId="19" fillId="0" borderId="0" xfId="0" applyFont="1"/>
    <xf numFmtId="0" fontId="19"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left" vertical="center" wrapText="1"/>
    </xf>
    <xf numFmtId="0" fontId="1" fillId="0" borderId="0" xfId="0" applyFont="1" applyAlignment="1">
      <alignment vertical="top" wrapText="1"/>
    </xf>
    <xf numFmtId="0" fontId="1" fillId="0" borderId="9" xfId="0" applyFont="1" applyBorder="1" applyAlignment="1">
      <alignment vertical="top" wrapText="1"/>
    </xf>
    <xf numFmtId="0" fontId="10" fillId="14" borderId="0" xfId="2" applyFont="1" applyFill="1" applyBorder="1"/>
    <xf numFmtId="0" fontId="2" fillId="0" borderId="0" xfId="0" applyFont="1" applyAlignment="1">
      <alignment vertical="center"/>
    </xf>
    <xf numFmtId="0" fontId="2" fillId="6" borderId="17" xfId="0" applyFont="1" applyFill="1" applyBorder="1" applyAlignment="1">
      <alignment horizontal="left" vertical="center"/>
    </xf>
    <xf numFmtId="0" fontId="2" fillId="6" borderId="18"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20" xfId="0" applyFont="1" applyFill="1" applyBorder="1" applyAlignment="1">
      <alignment horizontal="center" vertical="center"/>
    </xf>
    <xf numFmtId="0" fontId="2" fillId="7" borderId="17" xfId="0" applyFont="1" applyFill="1" applyBorder="1" applyAlignment="1">
      <alignment horizontal="left" vertical="center"/>
    </xf>
    <xf numFmtId="0" fontId="2"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10" fillId="6" borderId="0" xfId="2" applyFont="1" applyFill="1" applyBorder="1" applyAlignment="1">
      <alignment vertical="center"/>
    </xf>
    <xf numFmtId="0" fontId="10" fillId="7" borderId="0" xfId="2" applyFont="1" applyFill="1" applyBorder="1" applyAlignment="1">
      <alignment vertical="center"/>
    </xf>
    <xf numFmtId="0" fontId="10" fillId="8" borderId="0" xfId="2" applyFont="1" applyFill="1" applyBorder="1" applyAlignment="1">
      <alignment vertical="center"/>
    </xf>
    <xf numFmtId="0" fontId="10" fillId="6" borderId="0" xfId="2" applyFont="1" applyFill="1" applyBorder="1"/>
    <xf numFmtId="0" fontId="10" fillId="8" borderId="0" xfId="2" applyFont="1" applyFill="1" applyBorder="1"/>
    <xf numFmtId="0" fontId="10" fillId="8" borderId="0" xfId="2" applyFont="1" applyFill="1" applyBorder="1" applyAlignment="1"/>
    <xf numFmtId="0" fontId="10" fillId="7" borderId="0" xfId="2" applyFont="1" applyFill="1" applyBorder="1"/>
    <xf numFmtId="0" fontId="10" fillId="7" borderId="0" xfId="2" applyFont="1" applyFill="1" applyBorder="1" applyAlignment="1">
      <alignment horizontal="left"/>
    </xf>
    <xf numFmtId="0" fontId="10" fillId="8" borderId="0" xfId="2" applyFont="1" applyFill="1" applyBorder="1" applyAlignment="1">
      <alignment horizontal="left"/>
    </xf>
    <xf numFmtId="0" fontId="10" fillId="7" borderId="0" xfId="2" applyFont="1" applyFill="1" applyBorder="1" applyAlignment="1">
      <alignment horizontal="left" vertical="center"/>
    </xf>
    <xf numFmtId="0" fontId="10" fillId="7" borderId="33" xfId="2" applyFont="1" applyFill="1" applyBorder="1"/>
    <xf numFmtId="0" fontId="10" fillId="8" borderId="15" xfId="2" applyFont="1" applyFill="1" applyBorder="1" applyAlignment="1"/>
    <xf numFmtId="0" fontId="2" fillId="14" borderId="17" xfId="0" applyFont="1" applyFill="1" applyBorder="1" applyAlignment="1">
      <alignment horizontal="left" vertical="center"/>
    </xf>
    <xf numFmtId="0" fontId="2" fillId="14" borderId="18" xfId="0" applyFont="1" applyFill="1" applyBorder="1" applyAlignment="1">
      <alignment horizontal="center" vertical="center"/>
    </xf>
    <xf numFmtId="0" fontId="10" fillId="14" borderId="19" xfId="0" applyFont="1" applyFill="1" applyBorder="1" applyAlignment="1">
      <alignment horizontal="center" vertical="center"/>
    </xf>
    <xf numFmtId="0" fontId="10" fillId="14" borderId="20" xfId="0" applyFont="1" applyFill="1" applyBorder="1" applyAlignment="1">
      <alignment horizontal="center" vertical="center"/>
    </xf>
    <xf numFmtId="0" fontId="10" fillId="12" borderId="0" xfId="2" applyFont="1" applyFill="1" applyBorder="1" applyAlignment="1">
      <alignment vertical="center"/>
    </xf>
    <xf numFmtId="0" fontId="10" fillId="13" borderId="0" xfId="2" applyFont="1" applyFill="1" applyBorder="1"/>
    <xf numFmtId="0" fontId="10" fillId="14" borderId="0" xfId="2" applyFont="1" applyFill="1" applyBorder="1" applyAlignment="1"/>
    <xf numFmtId="0" fontId="10" fillId="12" borderId="0" xfId="2" applyFont="1" applyFill="1" applyBorder="1" applyAlignment="1">
      <alignment horizontal="left" vertical="center"/>
    </xf>
    <xf numFmtId="0" fontId="10" fillId="14" borderId="0" xfId="2" applyFont="1" applyFill="1" applyBorder="1" applyAlignment="1">
      <alignment vertical="center"/>
    </xf>
    <xf numFmtId="0" fontId="10" fillId="13" borderId="0" xfId="2" applyFont="1" applyFill="1" applyBorder="1" applyAlignment="1">
      <alignment horizontal="left" vertical="center"/>
    </xf>
    <xf numFmtId="0" fontId="10" fillId="12" borderId="0" xfId="2" applyFont="1" applyFill="1"/>
    <xf numFmtId="0" fontId="10" fillId="12" borderId="0" xfId="2" applyFont="1" applyFill="1" applyBorder="1"/>
    <xf numFmtId="0" fontId="2" fillId="0" borderId="0" xfId="0" applyFont="1" applyAlignment="1">
      <alignment horizontal="center"/>
    </xf>
    <xf numFmtId="0" fontId="10" fillId="12" borderId="0" xfId="2" applyFont="1" applyFill="1" applyBorder="1" applyAlignment="1"/>
    <xf numFmtId="0" fontId="10" fillId="14" borderId="0" xfId="2" applyFont="1" applyFill="1" applyBorder="1" applyAlignment="1">
      <alignment horizontal="left" vertical="center"/>
    </xf>
    <xf numFmtId="0" fontId="10" fillId="13" borderId="21" xfId="0" applyFont="1" applyFill="1" applyBorder="1"/>
    <xf numFmtId="0" fontId="10" fillId="13" borderId="22" xfId="0" applyFont="1" applyFill="1" applyBorder="1"/>
    <xf numFmtId="0" fontId="10" fillId="13" borderId="23" xfId="0" applyFont="1" applyFill="1" applyBorder="1"/>
    <xf numFmtId="0" fontId="10" fillId="14" borderId="21" xfId="0" applyFont="1" applyFill="1" applyBorder="1" applyAlignment="1">
      <alignment vertical="center"/>
    </xf>
    <xf numFmtId="0" fontId="10" fillId="14" borderId="0" xfId="0" applyFont="1" applyFill="1" applyAlignment="1">
      <alignment vertical="center"/>
    </xf>
    <xf numFmtId="0" fontId="10" fillId="14" borderId="22" xfId="0" applyFont="1" applyFill="1" applyBorder="1" applyAlignment="1">
      <alignment vertical="center"/>
    </xf>
    <xf numFmtId="0" fontId="10" fillId="14" borderId="23" xfId="0" applyFont="1" applyFill="1" applyBorder="1" applyAlignment="1">
      <alignment vertical="center"/>
    </xf>
    <xf numFmtId="0" fontId="10" fillId="14" borderId="0" xfId="0" applyFont="1" applyFill="1"/>
    <xf numFmtId="0" fontId="10" fillId="12" borderId="15" xfId="2" applyFont="1" applyFill="1" applyBorder="1" applyAlignment="1"/>
    <xf numFmtId="0" fontId="10" fillId="14" borderId="15" xfId="0" applyFont="1" applyFill="1" applyBorder="1"/>
    <xf numFmtId="0" fontId="10" fillId="0" borderId="0" xfId="2" applyFont="1" applyFill="1" applyBorder="1" applyAlignment="1"/>
    <xf numFmtId="0" fontId="2" fillId="16" borderId="24" xfId="0" applyFont="1" applyFill="1" applyBorder="1" applyAlignment="1">
      <alignment vertical="center"/>
    </xf>
    <xf numFmtId="0" fontId="2" fillId="16" borderId="34" xfId="0" applyFont="1" applyFill="1" applyBorder="1" applyAlignment="1">
      <alignment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7" xfId="0" applyFont="1" applyBorder="1" applyAlignment="1">
      <alignment vertical="center"/>
    </xf>
    <xf numFmtId="0" fontId="10" fillId="16" borderId="21" xfId="0" applyFont="1" applyFill="1" applyBorder="1" applyAlignment="1">
      <alignment vertical="center"/>
    </xf>
    <xf numFmtId="0" fontId="10" fillId="16" borderId="0" xfId="2" applyFont="1" applyFill="1" applyBorder="1" applyAlignment="1">
      <alignment vertical="center"/>
    </xf>
    <xf numFmtId="0" fontId="10" fillId="16" borderId="36" xfId="0" applyFont="1" applyFill="1" applyBorder="1" applyAlignment="1">
      <alignment horizontal="center" vertical="center"/>
    </xf>
    <xf numFmtId="0" fontId="10" fillId="16" borderId="23" xfId="0" applyFont="1" applyFill="1" applyBorder="1" applyAlignment="1">
      <alignment horizontal="center" vertical="center"/>
    </xf>
    <xf numFmtId="0" fontId="10" fillId="0" borderId="21" xfId="0" applyFont="1" applyBorder="1" applyAlignment="1">
      <alignment vertical="center"/>
    </xf>
    <xf numFmtId="0" fontId="10" fillId="0" borderId="23" xfId="0" applyFont="1" applyBorder="1" applyAlignment="1">
      <alignment vertical="center"/>
    </xf>
    <xf numFmtId="0" fontId="10" fillId="16" borderId="22" xfId="0" applyFont="1" applyFill="1" applyBorder="1" applyAlignment="1">
      <alignment horizontal="center" vertical="center"/>
    </xf>
    <xf numFmtId="0" fontId="2" fillId="0" borderId="21" xfId="0" applyFont="1" applyBorder="1" applyAlignment="1">
      <alignment vertical="center"/>
    </xf>
    <xf numFmtId="0" fontId="10" fillId="16" borderId="14" xfId="0" applyFont="1" applyFill="1" applyBorder="1" applyAlignment="1">
      <alignment vertical="center"/>
    </xf>
    <xf numFmtId="0" fontId="10" fillId="16" borderId="15" xfId="2" applyFont="1" applyFill="1" applyBorder="1" applyAlignment="1">
      <alignment vertical="center"/>
    </xf>
    <xf numFmtId="0" fontId="10" fillId="16" borderId="32" xfId="0" applyFont="1" applyFill="1" applyBorder="1" applyAlignment="1">
      <alignment horizontal="center" vertical="center"/>
    </xf>
    <xf numFmtId="0" fontId="10" fillId="16" borderId="16" xfId="0" applyFont="1" applyFill="1" applyBorder="1" applyAlignment="1">
      <alignment horizontal="center"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0" xfId="2" applyFont="1" applyFill="1" applyBorder="1" applyAlignment="1">
      <alignment vertical="center"/>
    </xf>
    <xf numFmtId="0" fontId="10" fillId="0" borderId="0" xfId="2" applyFont="1" applyFill="1" applyBorder="1"/>
    <xf numFmtId="0" fontId="0" fillId="0" borderId="0" xfId="0" applyAlignment="1">
      <alignment vertical="top"/>
    </xf>
    <xf numFmtId="0" fontId="0" fillId="17" borderId="0" xfId="0" applyFill="1"/>
    <xf numFmtId="0" fontId="20" fillId="17" borderId="0" xfId="0" applyFont="1" applyFill="1"/>
    <xf numFmtId="0" fontId="0" fillId="17" borderId="0" xfId="0" applyFill="1" applyAlignment="1">
      <alignment vertical="top"/>
    </xf>
    <xf numFmtId="0" fontId="19" fillId="17" borderId="0" xfId="1" applyFont="1" applyFill="1" applyBorder="1" applyAlignment="1" applyProtection="1"/>
    <xf numFmtId="0" fontId="8" fillId="6" borderId="0" xfId="0" applyFont="1" applyFill="1"/>
    <xf numFmtId="0" fontId="10" fillId="18" borderId="14" xfId="0" applyFont="1" applyFill="1" applyBorder="1" applyAlignment="1">
      <alignment horizontal="left"/>
    </xf>
    <xf numFmtId="0" fontId="8" fillId="16" borderId="0" xfId="0" applyFont="1" applyFill="1"/>
    <xf numFmtId="0" fontId="8" fillId="16" borderId="33" xfId="0" applyFont="1" applyFill="1" applyBorder="1"/>
    <xf numFmtId="0" fontId="8" fillId="18" borderId="0" xfId="0" applyFont="1" applyFill="1"/>
    <xf numFmtId="0" fontId="8" fillId="18" borderId="33" xfId="0" applyFont="1" applyFill="1" applyBorder="1"/>
    <xf numFmtId="0" fontId="10" fillId="19" borderId="21" xfId="0" applyFont="1" applyFill="1" applyBorder="1" applyAlignment="1">
      <alignment horizontal="left" vertical="center"/>
    </xf>
    <xf numFmtId="0" fontId="8" fillId="19" borderId="0" xfId="0" applyFont="1" applyFill="1"/>
    <xf numFmtId="0" fontId="8" fillId="19" borderId="33" xfId="0" applyFont="1" applyFill="1" applyBorder="1"/>
    <xf numFmtId="0" fontId="8" fillId="8" borderId="0" xfId="0" applyFont="1" applyFill="1"/>
    <xf numFmtId="0" fontId="10" fillId="20" borderId="21" xfId="0" applyFont="1" applyFill="1" applyBorder="1" applyAlignment="1">
      <alignment horizontal="left" vertical="center"/>
    </xf>
    <xf numFmtId="0" fontId="8" fillId="20" borderId="0" xfId="0" applyFont="1" applyFill="1"/>
    <xf numFmtId="0" fontId="8" fillId="14" borderId="0" xfId="0" applyFont="1" applyFill="1"/>
    <xf numFmtId="0" fontId="10" fillId="22" borderId="21" xfId="0" applyFont="1" applyFill="1" applyBorder="1" applyAlignment="1">
      <alignment vertical="center"/>
    </xf>
    <xf numFmtId="0" fontId="10" fillId="22" borderId="0" xfId="0" applyFont="1" applyFill="1" applyAlignment="1">
      <alignment vertical="center"/>
    </xf>
    <xf numFmtId="0" fontId="10" fillId="22" borderId="23" xfId="0" applyFont="1" applyFill="1" applyBorder="1" applyAlignment="1">
      <alignment horizontal="center"/>
    </xf>
    <xf numFmtId="0" fontId="10" fillId="22" borderId="0" xfId="0" applyFont="1" applyFill="1" applyAlignment="1">
      <alignment horizontal="left" vertical="center"/>
    </xf>
    <xf numFmtId="0" fontId="10" fillId="22" borderId="20" xfId="0" applyFont="1" applyFill="1" applyBorder="1" applyAlignment="1">
      <alignment vertical="center"/>
    </xf>
    <xf numFmtId="0" fontId="10" fillId="22" borderId="14" xfId="0" applyFont="1" applyFill="1" applyBorder="1" applyAlignment="1">
      <alignment vertical="center"/>
    </xf>
    <xf numFmtId="0" fontId="10" fillId="22" borderId="15" xfId="0" applyFont="1" applyFill="1" applyBorder="1" applyAlignment="1">
      <alignment vertical="center"/>
    </xf>
    <xf numFmtId="0" fontId="10" fillId="22" borderId="16" xfId="0" applyFont="1" applyFill="1" applyBorder="1" applyAlignment="1">
      <alignment horizontal="center"/>
    </xf>
    <xf numFmtId="0" fontId="10" fillId="22" borderId="37" xfId="0" applyFont="1" applyFill="1" applyBorder="1" applyAlignment="1">
      <alignment vertical="center"/>
    </xf>
    <xf numFmtId="0" fontId="10" fillId="22" borderId="38" xfId="0" applyFont="1" applyFill="1" applyBorder="1" applyAlignment="1">
      <alignment vertical="center"/>
    </xf>
    <xf numFmtId="0" fontId="10" fillId="22" borderId="38" xfId="2" applyFont="1" applyFill="1" applyBorder="1" applyAlignment="1">
      <alignment vertical="center"/>
    </xf>
    <xf numFmtId="0" fontId="10" fillId="22" borderId="38" xfId="2" applyFont="1" applyFill="1" applyBorder="1"/>
    <xf numFmtId="0" fontId="10" fillId="22" borderId="39" xfId="0" applyFont="1" applyFill="1" applyBorder="1" applyAlignment="1">
      <alignment vertical="center"/>
    </xf>
    <xf numFmtId="0" fontId="10" fillId="22" borderId="40" xfId="2" applyFont="1" applyFill="1" applyBorder="1" applyAlignment="1">
      <alignment vertical="center"/>
    </xf>
    <xf numFmtId="0" fontId="10" fillId="22" borderId="27" xfId="0" applyFont="1" applyFill="1" applyBorder="1" applyAlignment="1">
      <alignment horizontal="center" vertical="center"/>
    </xf>
    <xf numFmtId="0" fontId="0" fillId="0" borderId="0" xfId="0" applyAlignment="1">
      <alignment horizontal="center"/>
    </xf>
    <xf numFmtId="0" fontId="20" fillId="17" borderId="0" xfId="0" applyFont="1" applyFill="1"/>
    <xf numFmtId="0" fontId="0" fillId="17" borderId="0" xfId="0" applyFill="1" applyAlignment="1">
      <alignment wrapText="1"/>
    </xf>
    <xf numFmtId="0" fontId="20" fillId="17" borderId="0" xfId="0" applyFont="1" applyFill="1" applyAlignment="1">
      <alignment vertical="top" wrapText="1"/>
    </xf>
    <xf numFmtId="0" fontId="0" fillId="17" borderId="0" xfId="0" applyFill="1" applyAlignment="1">
      <alignment vertical="top" wrapText="1"/>
    </xf>
    <xf numFmtId="0" fontId="21" fillId="17" borderId="0" xfId="1" applyFont="1" applyFill="1" applyBorder="1" applyAlignment="1" applyProtection="1">
      <protection locked="0"/>
    </xf>
    <xf numFmtId="0" fontId="0" fillId="17" borderId="0" xfId="0" applyFill="1" applyAlignment="1">
      <alignment vertical="top"/>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wrapText="1"/>
    </xf>
    <xf numFmtId="0" fontId="8" fillId="0" borderId="0" xfId="0" applyFont="1" applyAlignment="1">
      <alignment horizontal="right" vertical="center"/>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164" fontId="3" fillId="0" borderId="0" xfId="0" applyNumberFormat="1" applyFont="1" applyAlignment="1">
      <alignment horizontal="right" vertical="center"/>
    </xf>
    <xf numFmtId="0" fontId="11" fillId="0" borderId="0" xfId="0" applyFont="1" applyAlignment="1">
      <alignment horizontal="right" vertical="center"/>
    </xf>
    <xf numFmtId="0" fontId="2" fillId="15" borderId="12" xfId="0" applyFont="1" applyFill="1" applyBorder="1" applyAlignment="1">
      <alignment horizontal="center" vertical="center"/>
    </xf>
    <xf numFmtId="0" fontId="2" fillId="15" borderId="11" xfId="0" applyFont="1" applyFill="1" applyBorder="1" applyAlignment="1">
      <alignment horizontal="center" vertical="center"/>
    </xf>
    <xf numFmtId="0" fontId="2" fillId="15" borderId="13" xfId="0" applyFont="1" applyFill="1" applyBorder="1" applyAlignment="1">
      <alignment horizontal="center" vertical="center"/>
    </xf>
    <xf numFmtId="0" fontId="2" fillId="15" borderId="21" xfId="0" applyFont="1" applyFill="1" applyBorder="1" applyAlignment="1">
      <alignment horizontal="center" vertical="center"/>
    </xf>
    <xf numFmtId="0" fontId="2" fillId="15" borderId="0" xfId="0" applyFont="1" applyFill="1" applyAlignment="1">
      <alignment horizontal="center" vertical="center"/>
    </xf>
    <xf numFmtId="0" fontId="2" fillId="15" borderId="23" xfId="0" applyFont="1" applyFill="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10" fillId="0" borderId="0" xfId="0" applyFont="1" applyAlignment="1">
      <alignment horizontal="left" vertical="center"/>
    </xf>
    <xf numFmtId="0" fontId="2" fillId="9" borderId="12"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14"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16"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11"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21" xfId="0" applyFont="1" applyFill="1" applyBorder="1" applyAlignment="1">
      <alignment horizontal="center" vertical="center"/>
    </xf>
    <xf numFmtId="0" fontId="2" fillId="11" borderId="0" xfId="0" applyFont="1" applyFill="1" applyAlignment="1">
      <alignment horizontal="center" vertical="center"/>
    </xf>
    <xf numFmtId="0" fontId="2" fillId="11" borderId="23"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 fillId="21" borderId="12" xfId="0" applyFont="1" applyFill="1" applyBorder="1" applyAlignment="1">
      <alignment horizontal="center" vertical="center"/>
    </xf>
    <xf numFmtId="0" fontId="2" fillId="21" borderId="11" xfId="0" applyFont="1" applyFill="1" applyBorder="1" applyAlignment="1">
      <alignment horizontal="center" vertical="center"/>
    </xf>
    <xf numFmtId="0" fontId="2" fillId="21" borderId="13" xfId="0" applyFont="1" applyFill="1" applyBorder="1" applyAlignment="1">
      <alignment horizontal="center" vertical="center"/>
    </xf>
    <xf numFmtId="0" fontId="2" fillId="21" borderId="14" xfId="0" applyFont="1" applyFill="1" applyBorder="1" applyAlignment="1">
      <alignment horizontal="center" vertical="center"/>
    </xf>
    <xf numFmtId="0" fontId="2" fillId="21" borderId="15" xfId="0" applyFont="1" applyFill="1" applyBorder="1" applyAlignment="1">
      <alignment horizontal="center" vertical="center"/>
    </xf>
    <xf numFmtId="0" fontId="2" fillId="21" borderId="16" xfId="0" applyFont="1" applyFill="1" applyBorder="1" applyAlignment="1">
      <alignment horizontal="center" vertical="center"/>
    </xf>
    <xf numFmtId="0" fontId="2" fillId="22" borderId="17" xfId="0" applyFont="1" applyFill="1" applyBorder="1" applyAlignment="1">
      <alignment vertical="center"/>
    </xf>
    <xf numFmtId="0" fontId="2" fillId="22" borderId="18" xfId="0" applyFont="1" applyFill="1" applyBorder="1" applyAlignment="1">
      <alignment vertical="center"/>
    </xf>
    <xf numFmtId="0" fontId="2" fillId="22" borderId="24" xfId="0" applyFont="1" applyFill="1" applyBorder="1" applyAlignment="1">
      <alignment vertical="center"/>
    </xf>
    <xf numFmtId="0" fontId="2" fillId="22" borderId="25" xfId="0" applyFont="1" applyFill="1" applyBorder="1" applyAlignment="1">
      <alignment vertical="center"/>
    </xf>
  </cellXfs>
  <cellStyles count="3">
    <cellStyle name="Hyperlink" xfId="1" builtinId="8"/>
    <cellStyle name="Hyperlink 2" xfId="2" xr:uid="{00000000-0005-0000-0000-000001000000}"/>
    <cellStyle name="Normal" xfId="0" builtinId="0"/>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1E1FF"/>
      <color rgb="FFE2EFDA"/>
      <color rgb="FFFFD5D6"/>
      <color rgb="FFDDEBF7"/>
      <color rgb="FFFFF2CC"/>
      <color rgb="FFCCECFF"/>
      <color rgb="FFBCDDDE"/>
      <color rgb="FF99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323850</xdr:colOff>
      <xdr:row>3</xdr:row>
      <xdr:rowOff>96484</xdr:rowOff>
    </xdr:to>
    <xdr:pic>
      <xdr:nvPicPr>
        <xdr:cNvPr id="2" name="Picture 1" descr="https://www.utwente.nl/.uc/ib0/036ccf0102c1c51c00e0172003ce688108daec591b0701c4c003e00180.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63" t="16667" r="6563" b="16458"/>
        <a:stretch/>
      </xdr:blipFill>
      <xdr:spPr bwMode="auto">
        <a:xfrm>
          <a:off x="0" y="0"/>
          <a:ext cx="1809750" cy="677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lpx.adobe.com/uk/acrobat/using/signing-pdfs.html" TargetMode="External"/><Relationship Id="rId1" Type="http://schemas.openxmlformats.org/officeDocument/2006/relationships/hyperlink" Target="https://support.microsoft.com/en-gb/office/add-or-remove-a-digital-signature-for-microsoft-365-files-70d26dc9-be10-46f1-8efa-719c8b3f1a2d"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osiris.utwente.nl/student/OnderwijsCatalogusSelect.do?selectie=cursus&amp;cursus=191150480&amp;collegejaar=2021&amp;taal=en" TargetMode="External"/><Relationship Id="rId117" Type="http://schemas.openxmlformats.org/officeDocument/2006/relationships/hyperlink" Target="https://osiris.utwente.nl/student/OnderwijsCatalogusSelect.do?selectie=cursus&amp;cursus=202100228&amp;collegejaar=2021&amp;taal=en" TargetMode="External"/><Relationship Id="rId21" Type="http://schemas.openxmlformats.org/officeDocument/2006/relationships/hyperlink" Target="https://osiris.utwente.nl/student/OnderwijsCatalogusSelect.do?selectie=cursus&amp;cursus=191141700&amp;collegejaar=2022&amp;taal=en" TargetMode="External"/><Relationship Id="rId42" Type="http://schemas.openxmlformats.org/officeDocument/2006/relationships/hyperlink" Target="https://osiris.utwente.nl/student/OnderwijsCatalogusSelect.do?selectie=cursus&amp;cursus=191155700&amp;collegejaar=2022&amp;taal=en" TargetMode="External"/><Relationship Id="rId47" Type="http://schemas.openxmlformats.org/officeDocument/2006/relationships/hyperlink" Target="https://osiris.utwente.nl/student/OnderwijsCatalogusSelect.do?selectie=cursus&amp;cursus=201300039&amp;collegejaar=2021&amp;taal=en" TargetMode="External"/><Relationship Id="rId63" Type="http://schemas.openxmlformats.org/officeDocument/2006/relationships/hyperlink" Target="https://osiris.utwente.nl/student/OnderwijsCatalogusSelect.do?selectie=cursus&amp;cursus=201200145&amp;collegejaar=2022&amp;taal=en" TargetMode="External"/><Relationship Id="rId68" Type="http://schemas.openxmlformats.org/officeDocument/2006/relationships/hyperlink" Target="https://osiris.utwente.nl/student/OnderwijsCatalogusSelect.do?selectie=cursus&amp;cursus=202100319&amp;collegejaar=2021&amp;taal=en" TargetMode="External"/><Relationship Id="rId84" Type="http://schemas.openxmlformats.org/officeDocument/2006/relationships/hyperlink" Target="https://osiris.utwente.nl/student/OnderwijsCatalogusSelect.do?selectie=cursus&amp;cursus=202000034&amp;collegejaar=2022&amp;taal=en" TargetMode="External"/><Relationship Id="rId89" Type="http://schemas.openxmlformats.org/officeDocument/2006/relationships/hyperlink" Target="https://osiris.utwente.nl/student/OnderwijsCatalogusSelect.do?selectie=cursus&amp;cursus=202001392&amp;collegejaar=2021&amp;taal=en" TargetMode="External"/><Relationship Id="rId112" Type="http://schemas.openxmlformats.org/officeDocument/2006/relationships/hyperlink" Target="https://osiris.utwente.nl/student/OnderwijsCatalogusSelect.do?selectie=cursus&amp;cursus=201900037&amp;collegejaar=2021&amp;taal=en" TargetMode="External"/><Relationship Id="rId133" Type="http://schemas.openxmlformats.org/officeDocument/2006/relationships/hyperlink" Target="https://osiris.utwente.nl/student/OnderwijsCatalogusSelect.do?selectie=cursus&amp;cursus=201500235&amp;collegejaar=2022&amp;taal=en" TargetMode="External"/><Relationship Id="rId138" Type="http://schemas.openxmlformats.org/officeDocument/2006/relationships/hyperlink" Target="https://osiris.utwente.nl/student/OnderwijsCatalogusSelect.do?selectie=cursus&amp;cursus=191158510&amp;collegejaar=2022&amp;taal=en" TargetMode="External"/><Relationship Id="rId154" Type="http://schemas.openxmlformats.org/officeDocument/2006/relationships/hyperlink" Target="https://osiris.utwente.nl/student/OnderwijsCatalogusSelect.do?selectie=cursus&amp;cursus=202200100&amp;collegejaar=2022&amp;taal=en" TargetMode="External"/><Relationship Id="rId159" Type="http://schemas.openxmlformats.org/officeDocument/2006/relationships/hyperlink" Target="https://osiris.utwente.nl/student/OnderwijsCatalogusSelect.do?selectie=cursus&amp;cursus=202200104&amp;collegejaar=2022&amp;taal=en" TargetMode="External"/><Relationship Id="rId175" Type="http://schemas.openxmlformats.org/officeDocument/2006/relationships/hyperlink" Target="https://osiris.utwente.nl/student/OnderwijsCatalogusSelect.do?selectie=cursus&amp;cursus=202000248&amp;collegejaar=2021&amp;taal=en" TargetMode="External"/><Relationship Id="rId170" Type="http://schemas.openxmlformats.org/officeDocument/2006/relationships/hyperlink" Target="https://osiris.utwente.nl/student/OnderwijsCatalogusSelect.do?selectie=cursus&amp;cursus=202000035&amp;collegejaar=2021&amp;taal=en" TargetMode="External"/><Relationship Id="rId16" Type="http://schemas.openxmlformats.org/officeDocument/2006/relationships/hyperlink" Target="https://osiris.utwente.nl/student/OnderwijsCatalogusSelect.do?selectie=cursus&amp;cursus=202200100&amp;collegejaar=2022&amp;taal=en" TargetMode="External"/><Relationship Id="rId107" Type="http://schemas.openxmlformats.org/officeDocument/2006/relationships/hyperlink" Target="https://osiris.utwente.nl/student/OnderwijsCatalogusSelect.do?selectie=cursus&amp;cursus=191158520&amp;collegejaar=2022&amp;taal=en" TargetMode="External"/><Relationship Id="rId11" Type="http://schemas.openxmlformats.org/officeDocument/2006/relationships/hyperlink" Target="https://osiris.utwente.nl/student/OnderwijsCatalogusSelect.do?selectie=cursus&amp;cursus=201200133&amp;collegejaar=2021&amp;taal=en" TargetMode="External"/><Relationship Id="rId32" Type="http://schemas.openxmlformats.org/officeDocument/2006/relationships/hyperlink" Target="https://osiris.utwente.nl/student/OnderwijsCatalogusSelect.do?selectie=cursus&amp;cursus=201800008&amp;collegejaar=2022&amp;taal=en" TargetMode="External"/><Relationship Id="rId37" Type="http://schemas.openxmlformats.org/officeDocument/2006/relationships/hyperlink" Target="https://osiris.utwente.nl/student/OnderwijsCatalogusSelect.do?selectie=cursus&amp;cursus=201900091&amp;collegejaar=2022&amp;taal=en" TargetMode="External"/><Relationship Id="rId53" Type="http://schemas.openxmlformats.org/officeDocument/2006/relationships/hyperlink" Target="https://osiris.utwente.nl/student/OnderwijsCatalogusSelect.do?selectie=cursus&amp;cursus=201800156&amp;collegejaar=2021&amp;taal=en" TargetMode="External"/><Relationship Id="rId58" Type="http://schemas.openxmlformats.org/officeDocument/2006/relationships/hyperlink" Target="https://osiris.utwente.nl/student/OnderwijsCatalogusSelect.do?selectie=cursus&amp;cursus=201400037&amp;collegejaar=2021&amp;taal=en" TargetMode="External"/><Relationship Id="rId74" Type="http://schemas.openxmlformats.org/officeDocument/2006/relationships/hyperlink" Target="https://osiris.utwente.nl/student/OnderwijsCatalogusSelect.do?selectie=cursus&amp;cursus=201900098&amp;collegejaar=2021&amp;taal=en" TargetMode="External"/><Relationship Id="rId79" Type="http://schemas.openxmlformats.org/officeDocument/2006/relationships/hyperlink" Target="https://osiris.utwente.nl/student/OnderwijsCatalogusSelect.do?selectie=cursus&amp;cursus=202000256&amp;collegejaar=2022&amp;taal=en" TargetMode="External"/><Relationship Id="rId102" Type="http://schemas.openxmlformats.org/officeDocument/2006/relationships/hyperlink" Target="https://osiris.utwente.nl/student/OnderwijsCatalogusSelect.do?selectie=cursus&amp;cursus=202100082&amp;collegejaar=2022&amp;taal=en" TargetMode="External"/><Relationship Id="rId123" Type="http://schemas.openxmlformats.org/officeDocument/2006/relationships/hyperlink" Target="https://osiris.utwente.nl/student/OnderwijsCatalogusSelect.do?selectie=cursus&amp;cursus=201700173&amp;collegejaar=2021&amp;taal=en" TargetMode="External"/><Relationship Id="rId128" Type="http://schemas.openxmlformats.org/officeDocument/2006/relationships/hyperlink" Target="https://osiris.utwente.nl/student/OnderwijsCatalogusSelect.do?selectie=cursus&amp;cursus=201900091&amp;collegejaar=2022&amp;taal=en" TargetMode="External"/><Relationship Id="rId144" Type="http://schemas.openxmlformats.org/officeDocument/2006/relationships/hyperlink" Target="https://osiris.utwente.nl/student/OnderwijsCatalogusSelect.do?selectie=cursus&amp;cursus=201400194&amp;collegejaar=2022&amp;taal=en" TargetMode="External"/><Relationship Id="rId149" Type="http://schemas.openxmlformats.org/officeDocument/2006/relationships/hyperlink" Target="https://osiris.utwente.nl/student/OnderwijsCatalogusSelect.do?selectie=cursus&amp;cursus=191154740&amp;collegejaar=2022&amp;taal=en" TargetMode="External"/><Relationship Id="rId5" Type="http://schemas.openxmlformats.org/officeDocument/2006/relationships/hyperlink" Target="https://osiris.utwente.nl/student/OnderwijsCatalogusSelect.do?selectie=cursus&amp;cursus=202000245&amp;collegejaar=2022&amp;taal=en" TargetMode="External"/><Relationship Id="rId90" Type="http://schemas.openxmlformats.org/officeDocument/2006/relationships/hyperlink" Target="https://osiris.utwente.nl/student/OnderwijsCatalogusSelect.do?selectie=cursus&amp;cursus=202000244&amp;collegejaar=2021&amp;taal=en" TargetMode="External"/><Relationship Id="rId95" Type="http://schemas.openxmlformats.org/officeDocument/2006/relationships/hyperlink" Target="https://osiris.utwente.nl/student/OnderwijsCatalogusSelect.do?selectie=cursus&amp;cursus=201500344&amp;collegejaar=2021&amp;taal=en" TargetMode="External"/><Relationship Id="rId160" Type="http://schemas.openxmlformats.org/officeDocument/2006/relationships/hyperlink" Target="https://osiris.utwente.nl/student/OnderwijsCatalogusSelect.do?selectie=cursus&amp;cursus=201400244&amp;collegejaar=2022&amp;taal=en" TargetMode="External"/><Relationship Id="rId165" Type="http://schemas.openxmlformats.org/officeDocument/2006/relationships/hyperlink" Target="https://osiris.utwente.nl/student/OnderwijsCatalogusSelect.do?selectie=cursus&amp;cursus=191155730&amp;collegejaar=2021&amp;taal=en" TargetMode="External"/><Relationship Id="rId181" Type="http://schemas.openxmlformats.org/officeDocument/2006/relationships/printerSettings" Target="../printerSettings/printerSettings3.bin"/><Relationship Id="rId22" Type="http://schemas.openxmlformats.org/officeDocument/2006/relationships/hyperlink" Target="https://osiris.utwente.nl/student/OnderwijsCatalogusSelect.do?selectie=cursus&amp;cursus=201400103&amp;collegejaar=2022&amp;taal=en" TargetMode="External"/><Relationship Id="rId27" Type="http://schemas.openxmlformats.org/officeDocument/2006/relationships/hyperlink" Target="https://osiris.utwente.nl/student/OnderwijsCatalogusSelect.do?selectie=cursus&amp;cursus=191150700&amp;collegejaar=2022&amp;taal=en" TargetMode="External"/><Relationship Id="rId43" Type="http://schemas.openxmlformats.org/officeDocument/2006/relationships/hyperlink" Target="https://osiris.utwente.nl/student/OnderwijsCatalogusSelect.do?selectie=cursus&amp;cursus=201500136&amp;collegejaar=2022&amp;taal=en" TargetMode="External"/><Relationship Id="rId48" Type="http://schemas.openxmlformats.org/officeDocument/2006/relationships/hyperlink" Target="https://osiris.utwente.nl/student/OnderwijsCatalogusSelect.do?selectie=cursus&amp;cursus=191102041&amp;collegejaar=2022&amp;taal=en" TargetMode="External"/><Relationship Id="rId64" Type="http://schemas.openxmlformats.org/officeDocument/2006/relationships/hyperlink" Target="https://osiris.utwente.nl/student/OnderwijsCatalogusSelect.do?selectie=cursus&amp;cursus=191121720&amp;collegejaar=2022&amp;taal=en" TargetMode="External"/><Relationship Id="rId69" Type="http://schemas.openxmlformats.org/officeDocument/2006/relationships/hyperlink" Target="https://osiris.utwente.nl/student/OnderwijsCatalogusSelect.do?selectie=cursus&amp;cursus=191121740&amp;collegejaar=2021&amp;taal=en" TargetMode="External"/><Relationship Id="rId113" Type="http://schemas.openxmlformats.org/officeDocument/2006/relationships/hyperlink" Target="https://osiris.utwente.nl/student/OnderwijsCatalogusSelect.do?selectie=cursus&amp;cursus=202000035&amp;collegejaar=2021&amp;taal=en" TargetMode="External"/><Relationship Id="rId118" Type="http://schemas.openxmlformats.org/officeDocument/2006/relationships/hyperlink" Target="https://osiris.utwente.nl/student/OnderwijsCatalogusSelect.do?selectie=cursus&amp;cursus=202100228&amp;collegejaar=2021&amp;taal=en" TargetMode="External"/><Relationship Id="rId134" Type="http://schemas.openxmlformats.org/officeDocument/2006/relationships/hyperlink" Target="https://osiris.utwente.nl/student/OnderwijsCatalogusSelect.do?selectie=cursus&amp;cursus=201700023&amp;collegejaar=2022&amp;taal=en" TargetMode="External"/><Relationship Id="rId139" Type="http://schemas.openxmlformats.org/officeDocument/2006/relationships/hyperlink" Target="https://osiris.utwente.nl/student/OnderwijsCatalogusSelect.do?selectie=cursus&amp;cursus=201700042&amp;collegejaar=2022&amp;taal=en" TargetMode="External"/><Relationship Id="rId80" Type="http://schemas.openxmlformats.org/officeDocument/2006/relationships/hyperlink" Target="https://osiris.utwente.nl/student/OnderwijsCatalogusSelect.do?selectie=cursus&amp;cursus=202000247&amp;collegejaar=2022&amp;taal=en" TargetMode="External"/><Relationship Id="rId85" Type="http://schemas.openxmlformats.org/officeDocument/2006/relationships/hyperlink" Target="https://osiris.utwente.nl/student/OnderwijsCatalogusSelect.do?selectie=cursus&amp;cursus=201500136&amp;collegejaar=2022&amp;taal=en" TargetMode="External"/><Relationship Id="rId150" Type="http://schemas.openxmlformats.org/officeDocument/2006/relationships/hyperlink" Target="https://osiris.utwente.nl/student/OnderwijsCatalogusSelect.do?selectie=cursus&amp;cursus=202001436&amp;collegejaar=2021&amp;taal=en" TargetMode="External"/><Relationship Id="rId155" Type="http://schemas.openxmlformats.org/officeDocument/2006/relationships/hyperlink" Target="https://osiris.utwente.nl/student/OnderwijsCatalogusSelect.do?selectie=cursus&amp;cursus=201200167&amp;collegejaar=2022&amp;taal=en" TargetMode="External"/><Relationship Id="rId171" Type="http://schemas.openxmlformats.org/officeDocument/2006/relationships/hyperlink" Target="https://osiris.utwente.nl/student/OnderwijsCatalogusSelect.do?selectie=cursus&amp;cursus=191158500&amp;collegejaar=2022&amp;taal=en" TargetMode="External"/><Relationship Id="rId176" Type="http://schemas.openxmlformats.org/officeDocument/2006/relationships/hyperlink" Target="https://osiris.utwente.nl/student/OnderwijsCatalogusSelect.do?selectie=cursus&amp;cursus=202000040&amp;collegejaar=2021&amp;taal=en" TargetMode="External"/><Relationship Id="rId12" Type="http://schemas.openxmlformats.org/officeDocument/2006/relationships/hyperlink" Target="https://osiris.utwente.nl/student/OnderwijsCatalogusSelect.do?selectie=cursus&amp;cursus=191121720&amp;collegejaar=2022&amp;taal=en" TargetMode="External"/><Relationship Id="rId17" Type="http://schemas.openxmlformats.org/officeDocument/2006/relationships/hyperlink" Target="https://osiris.utwente.nl/student/OnderwijsCatalogusSelect.do?selectie=cursus&amp;cursus=201500024&amp;collegejaar=2022&amp;taal=en" TargetMode="External"/><Relationship Id="rId33" Type="http://schemas.openxmlformats.org/officeDocument/2006/relationships/hyperlink" Target="https://osiris.utwente.nl/student/OnderwijsCatalogusSelect.do?selectie=cursus&amp;cursus=201500235&amp;collegejaar=2022&amp;taal=en" TargetMode="External"/><Relationship Id="rId38" Type="http://schemas.openxmlformats.org/officeDocument/2006/relationships/hyperlink" Target="https://osiris.utwente.nl/student/OnderwijsCatalogusSelect.do?selectie=cursus&amp;cursus=202200107&amp;collegejaar=2022&amp;taal=en" TargetMode="External"/><Relationship Id="rId59" Type="http://schemas.openxmlformats.org/officeDocument/2006/relationships/hyperlink" Target="https://osiris.utwente.nl/student/OnderwijsCatalogusSelect.do?selectie=cursus&amp;cursus=202200127&amp;collegejaar=2022&amp;taal=en" TargetMode="External"/><Relationship Id="rId103" Type="http://schemas.openxmlformats.org/officeDocument/2006/relationships/hyperlink" Target="https://osiris.utwente.nl/student/OnderwijsCatalogusSelect.do?selectie=cursus&amp;cursus=191531830&amp;collegejaar=2021&amp;taal=en" TargetMode="External"/><Relationship Id="rId108" Type="http://schemas.openxmlformats.org/officeDocument/2006/relationships/hyperlink" Target="https://osiris.utwente.nl/student/OnderwijsCatalogusSelect.do?selectie=cursus&amp;cursus=191102010&amp;collegejaar=2021&amp;taal=en" TargetMode="External"/><Relationship Id="rId124" Type="http://schemas.openxmlformats.org/officeDocument/2006/relationships/hyperlink" Target="https://osiris.utwente.nl/student/OnderwijsCatalogusSelect.do?selectie=cursus&amp;cursus=201900097&amp;collegejaar=2021&amp;taal=en" TargetMode="External"/><Relationship Id="rId129" Type="http://schemas.openxmlformats.org/officeDocument/2006/relationships/hyperlink" Target="https://osiris.utwente.nl/student/OnderwijsCatalogusSelect.do?selectie=cursus&amp;cursus=202000244&amp;collegejaar=2021&amp;taal=en" TargetMode="External"/><Relationship Id="rId54" Type="http://schemas.openxmlformats.org/officeDocument/2006/relationships/hyperlink" Target="https://osiris.utwente.nl/student/OnderwijsCatalogusSelect.do?selectie=cursus&amp;cursus=191121700&amp;collegejaar=2021&amp;taal=en" TargetMode="External"/><Relationship Id="rId70" Type="http://schemas.openxmlformats.org/officeDocument/2006/relationships/hyperlink" Target="https://osiris.utwente.nl/student/OnderwijsCatalogusSelect.do?selectie=cursus&amp;cursus=191155710&amp;collegejaar=2021&amp;taal=en" TargetMode="External"/><Relationship Id="rId75" Type="http://schemas.openxmlformats.org/officeDocument/2006/relationships/hyperlink" Target="https://osiris.utwente.nl/student/OnderwijsCatalogusSelect.do?selectie=cursus&amp;cursus=191155730&amp;collegejaar=2021&amp;taal=en" TargetMode="External"/><Relationship Id="rId91" Type="http://schemas.openxmlformats.org/officeDocument/2006/relationships/hyperlink" Target="https://osiris.utwente.nl/student/OnderwijsCatalogusSelect.do?selectie=cursus&amp;cursus=201800371&amp;collegejaar=2021&amp;taal=en" TargetMode="External"/><Relationship Id="rId96" Type="http://schemas.openxmlformats.org/officeDocument/2006/relationships/hyperlink" Target="https://osiris.utwente.nl/student/OnderwijsCatalogusSelect.do?selectie=cursus&amp;cursus=191102041&amp;collegejaar=2022&amp;taal=en" TargetMode="External"/><Relationship Id="rId140" Type="http://schemas.openxmlformats.org/officeDocument/2006/relationships/hyperlink" Target="https://osiris.utwente.nl/student/OnderwijsCatalogusSelect.do?selectie=cursus&amp;cursus=201700218&amp;collegejaar=2021&amp;taal=en" TargetMode="External"/><Relationship Id="rId145" Type="http://schemas.openxmlformats.org/officeDocument/2006/relationships/hyperlink" Target="https://osiris.utwente.nl/student/OnderwijsCatalogusSelect.do?selectie=cursus&amp;cursus=202200104&amp;collegejaar=2022&amp;taal=en" TargetMode="External"/><Relationship Id="rId161" Type="http://schemas.openxmlformats.org/officeDocument/2006/relationships/hyperlink" Target="https://osiris.utwente.nl/student/OnderwijsCatalogusSelect.do?selectie=cursus&amp;cursus=201600327&amp;collegejaar=2022&amp;taal=en" TargetMode="External"/><Relationship Id="rId166" Type="http://schemas.openxmlformats.org/officeDocument/2006/relationships/hyperlink" Target="https://osiris.utwente.nl/student/OnderwijsCatalogusSelect.do?selectie=cursus&amp;cursus=201800156&amp;collegejaar=2021&amp;taal=en" TargetMode="External"/><Relationship Id="rId1" Type="http://schemas.openxmlformats.org/officeDocument/2006/relationships/hyperlink" Target="https://osiris.utwente.nl/student/OnderwijsCatalogusSelect.do?selectie=cursus&amp;cursus=201900091&amp;collegejaar=2022&amp;taal=en" TargetMode="External"/><Relationship Id="rId6" Type="http://schemas.openxmlformats.org/officeDocument/2006/relationships/hyperlink" Target="https://osiris.utwente.nl/student/OnderwijsCatalogusSelect.do?selectie=cursus&amp;cursus=201900074&amp;collegejaar=2022&amp;taal=en" TargetMode="External"/><Relationship Id="rId23" Type="http://schemas.openxmlformats.org/officeDocument/2006/relationships/hyperlink" Target="https://osiris.utwente.nl/student/OnderwijsCatalogusSelect.do?selectie=cursus&amp;cursus=201800156&amp;collegejaar=2021&amp;taal=en" TargetMode="External"/><Relationship Id="rId28" Type="http://schemas.openxmlformats.org/officeDocument/2006/relationships/hyperlink" Target="https://osiris.utwente.nl/student/OnderwijsCatalogusSelect.do?selectie=cursus&amp;cursus=201400037&amp;collegejaar=2021&amp;taal=en" TargetMode="External"/><Relationship Id="rId49" Type="http://schemas.openxmlformats.org/officeDocument/2006/relationships/hyperlink" Target="https://osiris.utwente.nl/student/OnderwijsCatalogusSelect.do?selectie=cursus&amp;cursus=201200146&amp;collegejaar=2022&amp;taal=en" TargetMode="External"/><Relationship Id="rId114" Type="http://schemas.openxmlformats.org/officeDocument/2006/relationships/hyperlink" Target="https://osiris.utwente.nl/student/OnderwijsCatalogusSelect.do?selectie=cursus&amp;cursus=202200127&amp;collegejaar=2022&amp;taal=en" TargetMode="External"/><Relationship Id="rId119" Type="http://schemas.openxmlformats.org/officeDocument/2006/relationships/hyperlink" Target="https://osiris.utwente.nl/student/OnderwijsCatalogusSelect.do?selectie=cursus&amp;cursus=191121700&amp;collegejaar=2021&amp;taal=en" TargetMode="External"/><Relationship Id="rId44" Type="http://schemas.openxmlformats.org/officeDocument/2006/relationships/hyperlink" Target="https://osiris.utwente.nl/student/OnderwijsCatalogusSelect.do?selectie=cursus&amp;cursus=191154720&amp;collegejaar=2022&amp;taal=en" TargetMode="External"/><Relationship Id="rId60" Type="http://schemas.openxmlformats.org/officeDocument/2006/relationships/hyperlink" Target="https://osiris.utwente.nl/student/OnderwijsCatalogusSelect.do?selectie=cursus&amp;cursus=202100128&amp;collegejaar=2021&amp;taal=en" TargetMode="External"/><Relationship Id="rId65" Type="http://schemas.openxmlformats.org/officeDocument/2006/relationships/hyperlink" Target="https://osiris.utwente.nl/student/OnderwijsCatalogusSelect.do?selectie=cursus&amp;cursus=201500344&amp;collegejaar=2021&amp;taal=en" TargetMode="External"/><Relationship Id="rId81" Type="http://schemas.openxmlformats.org/officeDocument/2006/relationships/hyperlink" Target="https://osiris.utwente.nl/student/OnderwijsCatalogusSelect.do?selectie=cursus&amp;cursus=202000036&amp;collegejaar=2021&amp;taal=en" TargetMode="External"/><Relationship Id="rId86" Type="http://schemas.openxmlformats.org/officeDocument/2006/relationships/hyperlink" Target="https://osiris.utwente.nl/student/OnderwijsCatalogusSelect.do?selectie=cursus&amp;cursus=201500024&amp;collegejaar=2022&amp;taal=en" TargetMode="External"/><Relationship Id="rId130" Type="http://schemas.openxmlformats.org/officeDocument/2006/relationships/hyperlink" Target="https://osiris.utwente.nl/student/OnderwijsCatalogusSelect.do?selectie=cursus&amp;cursus=191121700&amp;collegejaar=2021&amp;taal=en" TargetMode="External"/><Relationship Id="rId135" Type="http://schemas.openxmlformats.org/officeDocument/2006/relationships/hyperlink" Target="https://osiris.utwente.nl/student/OnderwijsCatalogusSelect.do?selectie=cursus&amp;cursus=201600252&amp;collegejaar=2021&amp;taal=en" TargetMode="External"/><Relationship Id="rId151" Type="http://schemas.openxmlformats.org/officeDocument/2006/relationships/hyperlink" Target="https://osiris.utwente.nl/student/OnderwijsCatalogusSelect.do?selectie=cursus&amp;cursus=191154731&amp;collegejaar=2021&amp;taal=en" TargetMode="External"/><Relationship Id="rId156" Type="http://schemas.openxmlformats.org/officeDocument/2006/relationships/hyperlink" Target="https://osiris.utwente.nl/student/OnderwijsCatalogusSelect.do?selectie=cursus&amp;cursus=201700071&amp;collegejaar=2021&amp;taal=en" TargetMode="External"/><Relationship Id="rId177" Type="http://schemas.openxmlformats.org/officeDocument/2006/relationships/hyperlink" Target="https://osiris.utwente.nl/student/OnderwijsCatalogusSelect.do?selectie=cursus&amp;cursus=201000201&amp;collegejaar=2021&amp;taal=en" TargetMode="External"/><Relationship Id="rId4" Type="http://schemas.openxmlformats.org/officeDocument/2006/relationships/hyperlink" Target="https://osiris.utwente.nl/student/OnderwijsCatalogusSelect.do?selectie=cursus&amp;cursus=191154731&amp;collegejaar=2021&amp;taal=en" TargetMode="External"/><Relationship Id="rId9" Type="http://schemas.openxmlformats.org/officeDocument/2006/relationships/hyperlink" Target="https://osiris.utwente.nl/student/OnderwijsCatalogusSelect.do?selectie=cursus&amp;cursus=201300039&amp;collegejaar=2021&amp;taal=en" TargetMode="External"/><Relationship Id="rId172" Type="http://schemas.openxmlformats.org/officeDocument/2006/relationships/hyperlink" Target="https://osiris.utwente.nl/student/OnderwijsCatalogusSelect.do?selectie=cursus&amp;cursus=201800102&amp;collegejaar=2022&amp;taal=en" TargetMode="External"/><Relationship Id="rId180" Type="http://schemas.openxmlformats.org/officeDocument/2006/relationships/hyperlink" Target="https://osiris.utwente.nl/student/OnderwijsCatalogusSelect.do?selectie=cursus&amp;cursus=202100082&amp;collegejaar=2022&amp;taal=en" TargetMode="External"/><Relationship Id="rId13" Type="http://schemas.openxmlformats.org/officeDocument/2006/relationships/hyperlink" Target="https://osiris.utwente.nl/student/OnderwijsCatalogusSelect.do?selectie=cursus&amp;cursus=191124720&amp;collegejaar=2021&amp;taal=en" TargetMode="External"/><Relationship Id="rId18" Type="http://schemas.openxmlformats.org/officeDocument/2006/relationships/hyperlink" Target="https://osiris.utwente.nl/student/OnderwijsCatalogusSelect.do?selectie=cursus&amp;cursus=191121710&amp;collegejaar=2022&amp;taal=en" TargetMode="External"/><Relationship Id="rId39" Type="http://schemas.openxmlformats.org/officeDocument/2006/relationships/hyperlink" Target="https://osiris.utwente.nl/student/OnderwijsCatalogusSelect.do?selectie=cursus&amp;cursus=191121720&amp;collegejaar=2022&amp;taal=en" TargetMode="External"/><Relationship Id="rId109" Type="http://schemas.openxmlformats.org/officeDocument/2006/relationships/hyperlink" Target="https://osiris.utwente.nl/student/OnderwijsCatalogusSelect.do?selectie=cursus&amp;cursus=191127520&amp;collegejaar=2022&amp;taal=en" TargetMode="External"/><Relationship Id="rId34" Type="http://schemas.openxmlformats.org/officeDocument/2006/relationships/hyperlink" Target="https://osiris.utwente.nl/student/OnderwijsCatalogusSelect.do?selectie=cursus&amp;cursus=201300038&amp;collegejaar=2022&amp;taal=en" TargetMode="External"/><Relationship Id="rId50" Type="http://schemas.openxmlformats.org/officeDocument/2006/relationships/hyperlink" Target="https://osiris.utwente.nl/student/OnderwijsCatalogusSelect.do?selectie=cursus&amp;cursus=201600018&amp;collegejaar=2022&amp;taal=en" TargetMode="External"/><Relationship Id="rId55" Type="http://schemas.openxmlformats.org/officeDocument/2006/relationships/hyperlink" Target="https://osiris.utwente.nl/student/OnderwijsCatalogusSelect.do?selectie=cursus&amp;cursus=191121700&amp;collegejaar=2021&amp;taal=en" TargetMode="External"/><Relationship Id="rId76" Type="http://schemas.openxmlformats.org/officeDocument/2006/relationships/hyperlink" Target="https://osiris.utwente.nl/student/OnderwijsCatalogusSelect.do?selectie=cursus&amp;cursus=202000246&amp;collegejaar=2021&amp;taal=en" TargetMode="External"/><Relationship Id="rId97" Type="http://schemas.openxmlformats.org/officeDocument/2006/relationships/hyperlink" Target="https://osiris.utwente.nl/student/OnderwijsCatalogusSelect.do?selectie=cursus&amp;cursus=201700042&amp;collegejaar=2022&amp;taal=en" TargetMode="External"/><Relationship Id="rId104" Type="http://schemas.openxmlformats.org/officeDocument/2006/relationships/hyperlink" Target="https://osiris.utwente.nl/student/OnderwijsCatalogusSelect.do?selectie=cursus&amp;cursus=191530881&amp;collegejaar=2021&amp;taal=en" TargetMode="External"/><Relationship Id="rId120" Type="http://schemas.openxmlformats.org/officeDocument/2006/relationships/hyperlink" Target="https://osiris.utwente.nl/student/OnderwijsCatalogusSelect.do?selectie=cursus&amp;cursus=201500036&amp;collegejaar=2022&amp;taal=en" TargetMode="External"/><Relationship Id="rId125" Type="http://schemas.openxmlformats.org/officeDocument/2006/relationships/hyperlink" Target="https://osiris.utwente.nl/student/OnderwijsCatalogusSelect.do?selectie=cursus&amp;cursus=201400042&amp;collegejaar=2021&amp;taal=en" TargetMode="External"/><Relationship Id="rId141" Type="http://schemas.openxmlformats.org/officeDocument/2006/relationships/hyperlink" Target="https://osiris.utwente.nl/student/OnderwijsCatalogusSelect.do?selectie=cursus&amp;cursus=201700024&amp;collegejaar=2021&amp;taal=en" TargetMode="External"/><Relationship Id="rId146" Type="http://schemas.openxmlformats.org/officeDocument/2006/relationships/hyperlink" Target="https://osiris.utwente.nl/student/OnderwijsCatalogusSelect.do?selectie=cursus&amp;cursus=202200104&amp;collegejaar=2022&amp;taal=en" TargetMode="External"/><Relationship Id="rId167" Type="http://schemas.openxmlformats.org/officeDocument/2006/relationships/hyperlink" Target="https://osiris.utwente.nl/student/OnderwijsCatalogusSelect.do?selectie=cursus&amp;cursus=201500136&amp;collegejaar=2022&amp;taal=en" TargetMode="External"/><Relationship Id="rId7" Type="http://schemas.openxmlformats.org/officeDocument/2006/relationships/hyperlink" Target="https://osiris.utwente.nl/student/OnderwijsCatalogusSelect.do?selectie=cursus&amp;cursus=201400037&amp;collegejaar=2021&amp;taal=en" TargetMode="External"/><Relationship Id="rId71" Type="http://schemas.openxmlformats.org/officeDocument/2006/relationships/hyperlink" Target="https://osiris.utwente.nl/student/OnderwijsCatalogusSelect.do?selectie=cursus&amp;cursus=202200111&amp;collegejaar=2022&amp;taal=en" TargetMode="External"/><Relationship Id="rId92" Type="http://schemas.openxmlformats.org/officeDocument/2006/relationships/hyperlink" Target="https://osiris.utwente.nl/student/OnderwijsCatalogusSelect.do?selectie=cursus&amp;cursus=202200107&amp;collegejaar=2022&amp;taal=en" TargetMode="External"/><Relationship Id="rId162" Type="http://schemas.openxmlformats.org/officeDocument/2006/relationships/hyperlink" Target="https://osiris.utwente.nl/student/OnderwijsCatalogusSelect.do?selectie=cursus&amp;cursus=201700024&amp;collegejaar=2021&amp;taal=en" TargetMode="External"/><Relationship Id="rId2" Type="http://schemas.openxmlformats.org/officeDocument/2006/relationships/hyperlink" Target="https://osiris.utwente.nl/student/OnderwijsCatalogusSelect.do?selectie=cursus&amp;cursus=201500235&amp;collegejaar=2022&amp;taal=en" TargetMode="External"/><Relationship Id="rId29" Type="http://schemas.openxmlformats.org/officeDocument/2006/relationships/hyperlink" Target="https://osiris.utwente.nl/student/OnderwijsCatalogusSelect.do?selectie=cursus&amp;cursus=191155700&amp;collegejaar=2022&amp;taal=en" TargetMode="External"/><Relationship Id="rId24" Type="http://schemas.openxmlformats.org/officeDocument/2006/relationships/hyperlink" Target="https://osiris.utwente.nl/student/OnderwijsCatalogusSelect.do?selectie=cursus&amp;cursus=201500136&amp;collegejaar=2022&amp;taal=en" TargetMode="External"/><Relationship Id="rId40" Type="http://schemas.openxmlformats.org/officeDocument/2006/relationships/hyperlink" Target="https://osiris.utwente.nl/student/OnderwijsCatalogusSelect.do?selectie=cursus&amp;cursus=201400046&amp;collegejaar=2021&amp;taal=en" TargetMode="External"/><Relationship Id="rId45" Type="http://schemas.openxmlformats.org/officeDocument/2006/relationships/hyperlink" Target="https://osiris.utwente.nl/student/OnderwijsCatalogusSelect.do?selectie=cursus&amp;cursus=201400300&amp;collegejaar=2021&amp;taal=en" TargetMode="External"/><Relationship Id="rId66" Type="http://schemas.openxmlformats.org/officeDocument/2006/relationships/hyperlink" Target="https://osiris.utwente.nl/student/OnderwijsCatalogusSelect.do?selectie=cursus&amp;cursus=191137400&amp;collegejaar=2022&amp;taal=en" TargetMode="External"/><Relationship Id="rId87" Type="http://schemas.openxmlformats.org/officeDocument/2006/relationships/hyperlink" Target="https://osiris.utwente.nl/student/OnderwijsCatalogusSelect.do?selectie=cursus&amp;cursus=191121710&amp;collegejaar=2022&amp;taal=en" TargetMode="External"/><Relationship Id="rId110" Type="http://schemas.openxmlformats.org/officeDocument/2006/relationships/hyperlink" Target="https://osiris.utwente.nl/student/OnderwijsCatalogusSelect.do?selectie=cursus&amp;cursus=191150700&amp;collegejaar=2022&amp;taal=en" TargetMode="External"/><Relationship Id="rId115" Type="http://schemas.openxmlformats.org/officeDocument/2006/relationships/hyperlink" Target="https://osiris.utwente.nl/student/OnderwijsCatalogusSelect.do?selectie=cursus&amp;cursus=201300039&amp;collegejaar=2021&amp;taal=en" TargetMode="External"/><Relationship Id="rId131" Type="http://schemas.openxmlformats.org/officeDocument/2006/relationships/hyperlink" Target="https://osiris.utwente.nl/student/OnderwijsCatalogusSelect.do?selectie=cursus&amp;cursus=191157750&amp;collegejaar=2022&amp;taal=en" TargetMode="External"/><Relationship Id="rId136" Type="http://schemas.openxmlformats.org/officeDocument/2006/relationships/hyperlink" Target="https://osiris.utwente.nl/student/OnderwijsCatalogusSelect.do?selectie=cursus&amp;cursus=191154340&amp;collegejaar=2021&amp;taal=en" TargetMode="External"/><Relationship Id="rId157" Type="http://schemas.openxmlformats.org/officeDocument/2006/relationships/hyperlink" Target="https://osiris.utwente.nl/student/OnderwijsCatalogusSelect.do?selectie=cursus&amp;cursus=202200107&amp;collegejaar=2022&amp;taal=en" TargetMode="External"/><Relationship Id="rId178" Type="http://schemas.openxmlformats.org/officeDocument/2006/relationships/hyperlink" Target="https://osiris.utwente.nl/student/OnderwijsCatalogusSelect.do?selectie=cursus&amp;cursus=202000244&amp;collegejaar=2021&amp;taal=en" TargetMode="External"/><Relationship Id="rId61" Type="http://schemas.openxmlformats.org/officeDocument/2006/relationships/hyperlink" Target="https://osiris.utwente.nl/student/OnderwijsCatalogusSelect.do?selectie=cursus&amp;cursus=201900037&amp;collegejaar=2021&amp;taal=en" TargetMode="External"/><Relationship Id="rId82" Type="http://schemas.openxmlformats.org/officeDocument/2006/relationships/hyperlink" Target="https://osiris.utwente.nl/student/OnderwijsCatalogusSelect.do?selectie=cursus&amp;cursus=202000035&amp;collegejaar=2021&amp;taal=en" TargetMode="External"/><Relationship Id="rId152" Type="http://schemas.openxmlformats.org/officeDocument/2006/relationships/hyperlink" Target="https://osiris.utwente.nl/student/OnderwijsCatalogusSelect.do?selectie=cursus&amp;cursus=191155730&amp;collegejaar=2021&amp;taal=en" TargetMode="External"/><Relationship Id="rId173" Type="http://schemas.openxmlformats.org/officeDocument/2006/relationships/hyperlink" Target="https://osiris.utwente.nl/student/OnderwijsCatalogusSelect.do?selectie=cursus&amp;cursus=191124310&amp;collegejaar=2022&amp;taal=en" TargetMode="External"/><Relationship Id="rId19" Type="http://schemas.openxmlformats.org/officeDocument/2006/relationships/hyperlink" Target="https://osiris.utwente.nl/student/OnderwijsCatalogusSelect.do?selectie=cursus&amp;cursus=191154731&amp;collegejaar=2021&amp;taal=en" TargetMode="External"/><Relationship Id="rId14" Type="http://schemas.openxmlformats.org/officeDocument/2006/relationships/hyperlink" Target="https://osiris.utwente.nl/student/OnderwijsCatalogusSelect.do?selectie=cursus&amp;cursus=201000159&amp;collegejaar=2022&amp;taal=en" TargetMode="External"/><Relationship Id="rId30" Type="http://schemas.openxmlformats.org/officeDocument/2006/relationships/hyperlink" Target="https://osiris.utwente.nl/student/OnderwijsCatalogusSelect.do?selectie=cursus&amp;cursus=202200111&amp;collegejaar=2022&amp;taal=en" TargetMode="External"/><Relationship Id="rId35" Type="http://schemas.openxmlformats.org/officeDocument/2006/relationships/hyperlink" Target="https://osiris.utwente.nl/student/OnderwijsCatalogusSelect.do?selectie=cursus&amp;cursus=191121720&amp;collegejaar=2022&amp;taal=en" TargetMode="External"/><Relationship Id="rId56" Type="http://schemas.openxmlformats.org/officeDocument/2006/relationships/hyperlink" Target="https://osiris.utwente.nl/student/OnderwijsCatalogusSelect.do?selectie=cursus&amp;cursus=201900074&amp;collegejaar=2022&amp;taal=en" TargetMode="External"/><Relationship Id="rId77" Type="http://schemas.openxmlformats.org/officeDocument/2006/relationships/hyperlink" Target="https://osiris.utwente.nl/student/OnderwijsCatalogusSelect.do?selectie=cursus&amp;cursus=202000039&amp;collegejaar=2021&amp;taal=en" TargetMode="External"/><Relationship Id="rId100" Type="http://schemas.openxmlformats.org/officeDocument/2006/relationships/hyperlink" Target="https://osiris.utwente.nl/student/OnderwijsCatalogusSelect.do?selectie=cursus&amp;cursus=202200100&amp;collegejaar=2022&amp;taal=en" TargetMode="External"/><Relationship Id="rId105" Type="http://schemas.openxmlformats.org/officeDocument/2006/relationships/hyperlink" Target="https://osiris.utwente.nl/student/OnderwijsCatalogusSelect.do?selectie=cursus&amp;cursus=191820210&amp;collegejaar=2022&amp;taal=en" TargetMode="External"/><Relationship Id="rId126" Type="http://schemas.openxmlformats.org/officeDocument/2006/relationships/hyperlink" Target="https://osiris.utwente.nl/student/OnderwijsCatalogusSelect.do?selectie=cursus&amp;cursus=202100228&amp;collegejaar=2021&amp;taal=en" TargetMode="External"/><Relationship Id="rId147" Type="http://schemas.openxmlformats.org/officeDocument/2006/relationships/hyperlink" Target="https://osiris.utwente.nl/student/OnderwijsCatalogusSelect.do?selectie=cursus&amp;cursus=201500024&amp;collegejaar=2022&amp;taal=en" TargetMode="External"/><Relationship Id="rId168" Type="http://schemas.openxmlformats.org/officeDocument/2006/relationships/hyperlink" Target="https://osiris.utwente.nl/student/OnderwijsCatalogusSelect.do?selectie=cursus&amp;cursus=201900074&amp;collegejaar=2022&amp;taal=en" TargetMode="External"/><Relationship Id="rId8" Type="http://schemas.openxmlformats.org/officeDocument/2006/relationships/hyperlink" Target="https://osiris.utwente.nl/student/OnderwijsCatalogusSelect.do?selectie=cursus&amp;cursus=201700042&amp;collegejaar=2022&amp;taal=en" TargetMode="External"/><Relationship Id="rId51" Type="http://schemas.openxmlformats.org/officeDocument/2006/relationships/hyperlink" Target="https://osiris.utwente.nl/student/OnderwijsCatalogusSelect.do?selectie=cursus&amp;cursus=191137400&amp;collegejaar=2022&amp;taal=en" TargetMode="External"/><Relationship Id="rId72" Type="http://schemas.openxmlformats.org/officeDocument/2006/relationships/hyperlink" Target="https://osiris.utwente.nl/student/OnderwijsCatalogusSelect.do?selectie=cursus&amp;cursus=201600101&amp;collegejaar=2021&amp;taal=en" TargetMode="External"/><Relationship Id="rId93" Type="http://schemas.openxmlformats.org/officeDocument/2006/relationships/hyperlink" Target="https://osiris.utwente.nl/student/OnderwijsCatalogusSelect.do?selectie=cursus&amp;cursus=202100226&amp;collegejaar=2021&amp;taal=en" TargetMode="External"/><Relationship Id="rId98" Type="http://schemas.openxmlformats.org/officeDocument/2006/relationships/hyperlink" Target="https://osiris.utwente.nl/student/OnderwijsCatalogusSelect.do?selectie=cursus&amp;cursus=191531830&amp;collegejaar=2021&amp;taal=en" TargetMode="External"/><Relationship Id="rId121" Type="http://schemas.openxmlformats.org/officeDocument/2006/relationships/hyperlink" Target="https://osiris.utwente.nl/student/OnderwijsCatalogusSelect.do?selectie=cursus&amp;cursus=201900037&amp;collegejaar=2021&amp;taal=en" TargetMode="External"/><Relationship Id="rId142" Type="http://schemas.openxmlformats.org/officeDocument/2006/relationships/hyperlink" Target="https://osiris.utwente.nl/student/OnderwijsCatalogusSelect.do?selectie=cursus&amp;cursus=202000245&amp;collegejaar=2022&amp;taal=en" TargetMode="External"/><Relationship Id="rId163" Type="http://schemas.openxmlformats.org/officeDocument/2006/relationships/hyperlink" Target="https://osiris.utwente.nl/student/OnderwijsCatalogusSelect.do?selectie=cursus&amp;cursus=201200133&amp;collegejaar=2021&amp;taal=en" TargetMode="External"/><Relationship Id="rId3" Type="http://schemas.openxmlformats.org/officeDocument/2006/relationships/hyperlink" Target="https://osiris.utwente.nl/student/OnderwijsCatalogusSelect.do?selectie=cursus&amp;cursus=191121710&amp;collegejaar=2022&amp;taal=en" TargetMode="External"/><Relationship Id="rId25" Type="http://schemas.openxmlformats.org/officeDocument/2006/relationships/hyperlink" Target="https://osiris.utwente.nl/student/OnderwijsCatalogusSelect.do?selectie=cursus&amp;cursus=201900074&amp;collegejaar=2022&amp;taal=en" TargetMode="External"/><Relationship Id="rId46" Type="http://schemas.openxmlformats.org/officeDocument/2006/relationships/hyperlink" Target="https://osiris.utwente.nl/student/OnderwijsCatalogusSelect.do?selectie=cursus&amp;cursus=201900074&amp;collegejaar=2022&amp;taal=en" TargetMode="External"/><Relationship Id="rId67" Type="http://schemas.openxmlformats.org/officeDocument/2006/relationships/hyperlink" Target="https://osiris.utwente.nl/student/OnderwijsCatalogusSelect.do?selectie=cursus&amp;cursus=201900097&amp;collegejaar=2021&amp;taal=en" TargetMode="External"/><Relationship Id="rId116" Type="http://schemas.openxmlformats.org/officeDocument/2006/relationships/hyperlink" Target="https://osiris.utwente.nl/student/OnderwijsCatalogusSelect.do?selectie=cursus&amp;cursus=202100080&amp;collegejaar=2021&amp;taal=en" TargetMode="External"/><Relationship Id="rId137" Type="http://schemas.openxmlformats.org/officeDocument/2006/relationships/hyperlink" Target="https://osiris.utwente.nl/student/OnderwijsCatalogusSelect.do?selectie=cursus&amp;cursus=201300155&amp;collegejaar=2021&amp;taal=en" TargetMode="External"/><Relationship Id="rId158" Type="http://schemas.openxmlformats.org/officeDocument/2006/relationships/hyperlink" Target="https://osiris.utwente.nl/student/OnderwijsCatalogusSelect.do?selectie=cursus&amp;cursus=202001409&amp;collegejaar=2021&amp;taal=en" TargetMode="External"/><Relationship Id="rId20" Type="http://schemas.openxmlformats.org/officeDocument/2006/relationships/hyperlink" Target="https://osiris.utwente.nl/student/OnderwijsCatalogusSelect.do?selectie=cursus&amp;cursus=201600019&amp;collegejaar=2022&amp;taal=en" TargetMode="External"/><Relationship Id="rId41" Type="http://schemas.openxmlformats.org/officeDocument/2006/relationships/hyperlink" Target="https://osiris.utwente.nl/student/OnderwijsCatalogusSelect.do?selectie=cursus&amp;cursus=201400044&amp;collegejaar=2022&amp;taal=en" TargetMode="External"/><Relationship Id="rId62" Type="http://schemas.openxmlformats.org/officeDocument/2006/relationships/hyperlink" Target="https://osiris.utwente.nl/student/OnderwijsCatalogusSelect.do?selectie=cursus&amp;cursus=201900091&amp;collegejaar=2022&amp;taal=en" TargetMode="External"/><Relationship Id="rId83" Type="http://schemas.openxmlformats.org/officeDocument/2006/relationships/hyperlink" Target="https://osiris.utwente.nl/student/OnderwijsCatalogusSelect.do?selectie=cursus&amp;cursus=202000033&amp;collegejaar=2021&amp;taal=en" TargetMode="External"/><Relationship Id="rId88" Type="http://schemas.openxmlformats.org/officeDocument/2006/relationships/hyperlink" Target="https://osiris.utwente.nl/student/OnderwijsCatalogusSelect.do?selectie=cursus&amp;cursus=201400042&amp;collegejaar=2021&amp;taal=en" TargetMode="External"/><Relationship Id="rId111" Type="http://schemas.openxmlformats.org/officeDocument/2006/relationships/hyperlink" Target="https://osiris.utwente.nl/student/OnderwijsCatalogusSelect.do?selectie=cursus&amp;cursus=192850730&amp;collegejaar=2022&amp;taal=en" TargetMode="External"/><Relationship Id="rId132" Type="http://schemas.openxmlformats.org/officeDocument/2006/relationships/hyperlink" Target="https://osiris.utwente.nl/student/OnderwijsCatalogusSelect.do?selectie=cursus&amp;cursus=201400037&amp;collegejaar=2021&amp;taal=en" TargetMode="External"/><Relationship Id="rId153" Type="http://schemas.openxmlformats.org/officeDocument/2006/relationships/hyperlink" Target="https://osiris.utwente.nl/student/OnderwijsCatalogusSelect.do?selectie=cursus&amp;cursus=201600327&amp;collegejaar=2021&amp;taal=en" TargetMode="External"/><Relationship Id="rId174" Type="http://schemas.openxmlformats.org/officeDocument/2006/relationships/hyperlink" Target="https://osiris.utwente.nl/student/OnderwijsCatalogusSelect.do?selectie=cursus&amp;cursus=202001436&amp;collegejaar=2021&amp;taal=en" TargetMode="External"/><Relationship Id="rId179" Type="http://schemas.openxmlformats.org/officeDocument/2006/relationships/hyperlink" Target="https://osiris.utwente.nl/student/OnderwijsCatalogusSelect.do?selectie=cursus&amp;cursus=201000201&amp;collegejaar=2021&amp;taal=en" TargetMode="External"/><Relationship Id="rId15" Type="http://schemas.openxmlformats.org/officeDocument/2006/relationships/hyperlink" Target="https://osiris.utwente.nl/student/OnderwijsCatalogusSelect.do?selectie=cursus&amp;cursus=191121710&amp;collegejaar=2022&amp;taal=en" TargetMode="External"/><Relationship Id="rId36" Type="http://schemas.openxmlformats.org/officeDocument/2006/relationships/hyperlink" Target="https://osiris.utwente.nl/student/OnderwijsCatalogusSelect.do?selectie=cursus&amp;cursus=201900037&amp;collegejaar=2021&amp;taal=en" TargetMode="External"/><Relationship Id="rId57" Type="http://schemas.openxmlformats.org/officeDocument/2006/relationships/hyperlink" Target="https://osiris.utwente.nl/student/OnderwijsCatalogusSelect.do?selectie=cursus&amp;cursus=191157750&amp;collegejaar=2022&amp;taal=en" TargetMode="External"/><Relationship Id="rId106" Type="http://schemas.openxmlformats.org/officeDocument/2006/relationships/hyperlink" Target="https://osiris.utwente.nl/student/OnderwijsCatalogusSelect.do?selectie=cursus&amp;cursus=201800003&amp;collegejaar=2022&amp;taal=en" TargetMode="External"/><Relationship Id="rId127" Type="http://schemas.openxmlformats.org/officeDocument/2006/relationships/hyperlink" Target="https://osiris.utwente.nl/student/OnderwijsCatalogusSelect.do?selectie=cursus&amp;cursus=201800371&amp;collegejaar=2021&amp;taal=en" TargetMode="External"/><Relationship Id="rId10" Type="http://schemas.openxmlformats.org/officeDocument/2006/relationships/hyperlink" Target="https://osiris.utwente.nl/student/OnderwijsCatalogusSelect.do?selectie=cursus&amp;cursus=201400103&amp;collegejaar=2022&amp;taal=en" TargetMode="External"/><Relationship Id="rId31" Type="http://schemas.openxmlformats.org/officeDocument/2006/relationships/hyperlink" Target="https://osiris.utwente.nl/student/OnderwijsCatalogusSelect.do?selectie=cursus&amp;cursus=191141700&amp;collegejaar=2022&amp;taal=en" TargetMode="External"/><Relationship Id="rId52" Type="http://schemas.openxmlformats.org/officeDocument/2006/relationships/hyperlink" Target="https://osiris.utwente.nl/student/OnderwijsCatalogusSelect.do?selectie=cursus&amp;cursus=201900091&amp;collegejaar=2022&amp;taal=en" TargetMode="External"/><Relationship Id="rId73" Type="http://schemas.openxmlformats.org/officeDocument/2006/relationships/hyperlink" Target="https://osiris.utwente.nl/student/OnderwijsCatalogusSelect.do?selectie=cursus&amp;cursus=191141700&amp;collegejaar=2022&amp;taal=en" TargetMode="External"/><Relationship Id="rId78" Type="http://schemas.openxmlformats.org/officeDocument/2006/relationships/hyperlink" Target="https://osiris.utwente.nl/student/OnderwijsCatalogusSelect.do?selectie=cursus&amp;cursus=202000037&amp;collegejaar=2022&amp;taal=en" TargetMode="External"/><Relationship Id="rId94" Type="http://schemas.openxmlformats.org/officeDocument/2006/relationships/hyperlink" Target="https://osiris.utwente.nl/student/OnderwijsCatalogusSelect.do?selectie=cursus&amp;cursus=201900037&amp;collegejaar=2021&amp;taal=en" TargetMode="External"/><Relationship Id="rId99" Type="http://schemas.openxmlformats.org/officeDocument/2006/relationships/hyperlink" Target="https://osiris.utwente.nl/student/OnderwijsCatalogusSelect.do?selectie=cursus&amp;cursus=191155710&amp;collegejaar=2021&amp;taal=en" TargetMode="External"/><Relationship Id="rId101" Type="http://schemas.openxmlformats.org/officeDocument/2006/relationships/hyperlink" Target="https://osiris.utwente.nl/student/OnderwijsCatalogusSelect.do?selectie=cursus&amp;cursus=191820120&amp;collegejaar=2021&amp;taal=en" TargetMode="External"/><Relationship Id="rId122" Type="http://schemas.openxmlformats.org/officeDocument/2006/relationships/hyperlink" Target="https://osiris.utwente.nl/student/OnderwijsCatalogusSelect.do?selectie=cursus&amp;cursus=202200127&amp;collegejaar=2022&amp;taal=en" TargetMode="External"/><Relationship Id="rId143" Type="http://schemas.openxmlformats.org/officeDocument/2006/relationships/hyperlink" Target="https://osiris.utwente.nl/student/OnderwijsCatalogusSelect.do?selectie=cursus&amp;cursus=202001436&amp;collegejaar=2021&amp;taal=en" TargetMode="External"/><Relationship Id="rId148" Type="http://schemas.openxmlformats.org/officeDocument/2006/relationships/hyperlink" Target="https://osiris.utwente.nl/student/OnderwijsCatalogusSelect.do?selectie=cursus&amp;cursus=201900091&amp;collegejaar=2022&amp;taal=en" TargetMode="External"/><Relationship Id="rId164" Type="http://schemas.openxmlformats.org/officeDocument/2006/relationships/hyperlink" Target="https://osiris.utwente.nl/student/OnderwijsCatalogusSelect.do?selectie=cursus&amp;cursus=201800034&amp;collegejaar=2022&amp;taal=en" TargetMode="External"/><Relationship Id="rId169" Type="http://schemas.openxmlformats.org/officeDocument/2006/relationships/hyperlink" Target="https://osiris.utwente.nl/student/OnderwijsCatalogusSelect.do?selectie=cursus&amp;cursus=191150480&amp;collegejaar=2021&amp;taal=en"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osiris.utwente.nl/student/OnderwijsCatalogusSelect.do?selectie=cursus&amp;cursus=191150480&amp;collegejaar=2021&amp;taal=en" TargetMode="External"/><Relationship Id="rId117" Type="http://schemas.openxmlformats.org/officeDocument/2006/relationships/hyperlink" Target="https://osiris.utwente.nl/student/OnderwijsCatalogusSelect.do?selectie=cursus&amp;cursus=202100228&amp;collegejaar=2021&amp;taal=en" TargetMode="External"/><Relationship Id="rId21" Type="http://schemas.openxmlformats.org/officeDocument/2006/relationships/hyperlink" Target="https://osiris.utwente.nl/student/OnderwijsCatalogusSelect.do?selectie=cursus&amp;cursus=191141700&amp;collegejaar=2022&amp;taal=en" TargetMode="External"/><Relationship Id="rId42" Type="http://schemas.openxmlformats.org/officeDocument/2006/relationships/hyperlink" Target="https://osiris.utwente.nl/student/OnderwijsCatalogusSelect.do?selectie=cursus&amp;cursus=191155700&amp;collegejaar=2022&amp;taal=en" TargetMode="External"/><Relationship Id="rId47" Type="http://schemas.openxmlformats.org/officeDocument/2006/relationships/hyperlink" Target="https://osiris.utwente.nl/student/OnderwijsCatalogusSelect.do?selectie=cursus&amp;cursus=201300039&amp;collegejaar=2021&amp;taal=en" TargetMode="External"/><Relationship Id="rId63" Type="http://schemas.openxmlformats.org/officeDocument/2006/relationships/hyperlink" Target="https://osiris.utwente.nl/student/OnderwijsCatalogusSelect.do?selectie=cursus&amp;cursus=201200145&amp;collegejaar=2022&amp;taal=en" TargetMode="External"/><Relationship Id="rId68" Type="http://schemas.openxmlformats.org/officeDocument/2006/relationships/hyperlink" Target="https://osiris.utwente.nl/student/OnderwijsCatalogusSelect.do?selectie=cursus&amp;cursus=202100319&amp;collegejaar=2021&amp;taal=en" TargetMode="External"/><Relationship Id="rId84" Type="http://schemas.openxmlformats.org/officeDocument/2006/relationships/hyperlink" Target="https://osiris.utwente.nl/student/OnderwijsCatalogusSelect.do?selectie=cursus&amp;cursus=202000034&amp;collegejaar=2022&amp;taal=en" TargetMode="External"/><Relationship Id="rId89" Type="http://schemas.openxmlformats.org/officeDocument/2006/relationships/hyperlink" Target="https://osiris.utwente.nl/student/OnderwijsCatalogusSelect.do?selectie=cursus&amp;cursus=202001392&amp;collegejaar=2021&amp;taal=en" TargetMode="External"/><Relationship Id="rId112" Type="http://schemas.openxmlformats.org/officeDocument/2006/relationships/hyperlink" Target="https://osiris.utwente.nl/student/OnderwijsCatalogusSelect.do?selectie=cursus&amp;cursus=201900037&amp;collegejaar=2021&amp;taal=en" TargetMode="External"/><Relationship Id="rId133" Type="http://schemas.openxmlformats.org/officeDocument/2006/relationships/hyperlink" Target="https://osiris.utwente.nl/student/OnderwijsCatalogusSelect.do?selectie=cursus&amp;cursus=201500235&amp;collegejaar=2022&amp;taal=en" TargetMode="External"/><Relationship Id="rId138" Type="http://schemas.openxmlformats.org/officeDocument/2006/relationships/hyperlink" Target="https://osiris.utwente.nl/student/OnderwijsCatalogusSelect.do?selectie=cursus&amp;cursus=191158510&amp;collegejaar=2022&amp;taal=en" TargetMode="External"/><Relationship Id="rId154" Type="http://schemas.openxmlformats.org/officeDocument/2006/relationships/hyperlink" Target="https://osiris.utwente.nl/student/OnderwijsCatalogusSelect.do?selectie=cursus&amp;cursus=202200100&amp;collegejaar=2022&amp;taal=en" TargetMode="External"/><Relationship Id="rId159" Type="http://schemas.openxmlformats.org/officeDocument/2006/relationships/hyperlink" Target="https://osiris.utwente.nl/student/OnderwijsCatalogusSelect.do?selectie=cursus&amp;cursus=202200104&amp;collegejaar=2022&amp;taal=en" TargetMode="External"/><Relationship Id="rId175" Type="http://schemas.openxmlformats.org/officeDocument/2006/relationships/hyperlink" Target="https://osiris.utwente.nl/student/OnderwijsCatalogusSelect.do?selectie=cursus&amp;cursus=202000248&amp;collegejaar=2021&amp;taal=en" TargetMode="External"/><Relationship Id="rId170" Type="http://schemas.openxmlformats.org/officeDocument/2006/relationships/hyperlink" Target="https://osiris.utwente.nl/student/OnderwijsCatalogusSelect.do?selectie=cursus&amp;cursus=202000035&amp;collegejaar=2021&amp;taal=en" TargetMode="External"/><Relationship Id="rId16" Type="http://schemas.openxmlformats.org/officeDocument/2006/relationships/hyperlink" Target="https://osiris.utwente.nl/student/OnderwijsCatalogusSelect.do?selectie=cursus&amp;cursus=202200100&amp;collegejaar=2022&amp;taal=en" TargetMode="External"/><Relationship Id="rId107" Type="http://schemas.openxmlformats.org/officeDocument/2006/relationships/hyperlink" Target="https://osiris.utwente.nl/student/OnderwijsCatalogusSelect.do?selectie=cursus&amp;cursus=191158520&amp;collegejaar=2022&amp;taal=en" TargetMode="External"/><Relationship Id="rId11" Type="http://schemas.openxmlformats.org/officeDocument/2006/relationships/hyperlink" Target="https://osiris.utwente.nl/student/OnderwijsCatalogusSelect.do?selectie=cursus&amp;cursus=201200133&amp;collegejaar=2021&amp;taal=en" TargetMode="External"/><Relationship Id="rId32" Type="http://schemas.openxmlformats.org/officeDocument/2006/relationships/hyperlink" Target="https://osiris.utwente.nl/student/OnderwijsCatalogusSelect.do?selectie=cursus&amp;cursus=201800008&amp;collegejaar=2022&amp;taal=en" TargetMode="External"/><Relationship Id="rId37" Type="http://schemas.openxmlformats.org/officeDocument/2006/relationships/hyperlink" Target="https://osiris.utwente.nl/student/OnderwijsCatalogusSelect.do?selectie=cursus&amp;cursus=201900091&amp;collegejaar=2022&amp;taal=en" TargetMode="External"/><Relationship Id="rId53" Type="http://schemas.openxmlformats.org/officeDocument/2006/relationships/hyperlink" Target="https://osiris.utwente.nl/student/OnderwijsCatalogusSelect.do?selectie=cursus&amp;cursus=201800156&amp;collegejaar=2021&amp;taal=en" TargetMode="External"/><Relationship Id="rId58" Type="http://schemas.openxmlformats.org/officeDocument/2006/relationships/hyperlink" Target="https://osiris.utwente.nl/student/OnderwijsCatalogusSelect.do?selectie=cursus&amp;cursus=201400037&amp;collegejaar=2021&amp;taal=en" TargetMode="External"/><Relationship Id="rId74" Type="http://schemas.openxmlformats.org/officeDocument/2006/relationships/hyperlink" Target="https://osiris.utwente.nl/student/OnderwijsCatalogusSelect.do?selectie=cursus&amp;cursus=201900098&amp;collegejaar=2021&amp;taal=en" TargetMode="External"/><Relationship Id="rId79" Type="http://schemas.openxmlformats.org/officeDocument/2006/relationships/hyperlink" Target="https://osiris.utwente.nl/student/OnderwijsCatalogusSelect.do?selectie=cursus&amp;cursus=202000256&amp;collegejaar=2022&amp;taal=en" TargetMode="External"/><Relationship Id="rId102" Type="http://schemas.openxmlformats.org/officeDocument/2006/relationships/hyperlink" Target="https://osiris.utwente.nl/student/OnderwijsCatalogusSelect.do?selectie=cursus&amp;cursus=202100082&amp;collegejaar=2022&amp;taal=en" TargetMode="External"/><Relationship Id="rId123" Type="http://schemas.openxmlformats.org/officeDocument/2006/relationships/hyperlink" Target="https://osiris.utwente.nl/student/OnderwijsCatalogusSelect.do?selectie=cursus&amp;cursus=201700173&amp;collegejaar=2021&amp;taal=en" TargetMode="External"/><Relationship Id="rId128" Type="http://schemas.openxmlformats.org/officeDocument/2006/relationships/hyperlink" Target="https://osiris.utwente.nl/student/OnderwijsCatalogusSelect.do?selectie=cursus&amp;cursus=201900091&amp;collegejaar=2022&amp;taal=en" TargetMode="External"/><Relationship Id="rId144" Type="http://schemas.openxmlformats.org/officeDocument/2006/relationships/hyperlink" Target="https://osiris.utwente.nl/student/OnderwijsCatalogusSelect.do?selectie=cursus&amp;cursus=201400194&amp;collegejaar=2022&amp;taal=en" TargetMode="External"/><Relationship Id="rId149" Type="http://schemas.openxmlformats.org/officeDocument/2006/relationships/hyperlink" Target="https://osiris.utwente.nl/student/OnderwijsCatalogusSelect.do?selectie=cursus&amp;cursus=191154740&amp;collegejaar=2022&amp;taal=en" TargetMode="External"/><Relationship Id="rId5" Type="http://schemas.openxmlformats.org/officeDocument/2006/relationships/hyperlink" Target="https://osiris.utwente.nl/student/OnderwijsCatalogusSelect.do?selectie=cursus&amp;cursus=202000245&amp;collegejaar=2022&amp;taal=en" TargetMode="External"/><Relationship Id="rId90" Type="http://schemas.openxmlformats.org/officeDocument/2006/relationships/hyperlink" Target="https://osiris.utwente.nl/student/OnderwijsCatalogusSelect.do?selectie=cursus&amp;cursus=202000244&amp;collegejaar=2021&amp;taal=en" TargetMode="External"/><Relationship Id="rId95" Type="http://schemas.openxmlformats.org/officeDocument/2006/relationships/hyperlink" Target="https://osiris.utwente.nl/student/OnderwijsCatalogusSelect.do?selectie=cursus&amp;cursus=201500344&amp;collegejaar=2021&amp;taal=en" TargetMode="External"/><Relationship Id="rId160" Type="http://schemas.openxmlformats.org/officeDocument/2006/relationships/hyperlink" Target="https://osiris.utwente.nl/student/OnderwijsCatalogusSelect.do?selectie=cursus&amp;cursus=201400244&amp;collegejaar=2022&amp;taal=en" TargetMode="External"/><Relationship Id="rId165" Type="http://schemas.openxmlformats.org/officeDocument/2006/relationships/hyperlink" Target="https://osiris.utwente.nl/student/OnderwijsCatalogusSelect.do?selectie=cursus&amp;cursus=191155730&amp;collegejaar=2021&amp;taal=en" TargetMode="External"/><Relationship Id="rId181" Type="http://schemas.openxmlformats.org/officeDocument/2006/relationships/printerSettings" Target="../printerSettings/printerSettings4.bin"/><Relationship Id="rId22" Type="http://schemas.openxmlformats.org/officeDocument/2006/relationships/hyperlink" Target="https://osiris.utwente.nl/student/OnderwijsCatalogusSelect.do?selectie=cursus&amp;cursus=201400103&amp;collegejaar=2022&amp;taal=en" TargetMode="External"/><Relationship Id="rId27" Type="http://schemas.openxmlformats.org/officeDocument/2006/relationships/hyperlink" Target="https://osiris.utwente.nl/student/OnderwijsCatalogusSelect.do?selectie=cursus&amp;cursus=191150700&amp;collegejaar=2022&amp;taal=en" TargetMode="External"/><Relationship Id="rId43" Type="http://schemas.openxmlformats.org/officeDocument/2006/relationships/hyperlink" Target="https://osiris.utwente.nl/student/OnderwijsCatalogusSelect.do?selectie=cursus&amp;cursus=201500136&amp;collegejaar=2022&amp;taal=en" TargetMode="External"/><Relationship Id="rId48" Type="http://schemas.openxmlformats.org/officeDocument/2006/relationships/hyperlink" Target="https://osiris.utwente.nl/student/OnderwijsCatalogusSelect.do?selectie=cursus&amp;cursus=191102041&amp;collegejaar=2022&amp;taal=en" TargetMode="External"/><Relationship Id="rId64" Type="http://schemas.openxmlformats.org/officeDocument/2006/relationships/hyperlink" Target="https://osiris.utwente.nl/student/OnderwijsCatalogusSelect.do?selectie=cursus&amp;cursus=191121720&amp;collegejaar=2022&amp;taal=en" TargetMode="External"/><Relationship Id="rId69" Type="http://schemas.openxmlformats.org/officeDocument/2006/relationships/hyperlink" Target="https://osiris.utwente.nl/student/OnderwijsCatalogusSelect.do?selectie=cursus&amp;cursus=191121740&amp;collegejaar=2021&amp;taal=en" TargetMode="External"/><Relationship Id="rId113" Type="http://schemas.openxmlformats.org/officeDocument/2006/relationships/hyperlink" Target="https://osiris.utwente.nl/student/OnderwijsCatalogusSelect.do?selectie=cursus&amp;cursus=202000035&amp;collegejaar=2021&amp;taal=en" TargetMode="External"/><Relationship Id="rId118" Type="http://schemas.openxmlformats.org/officeDocument/2006/relationships/hyperlink" Target="https://osiris.utwente.nl/student/OnderwijsCatalogusSelect.do?selectie=cursus&amp;cursus=202100228&amp;collegejaar=2021&amp;taal=en" TargetMode="External"/><Relationship Id="rId134" Type="http://schemas.openxmlformats.org/officeDocument/2006/relationships/hyperlink" Target="https://osiris.utwente.nl/student/OnderwijsCatalogusSelect.do?selectie=cursus&amp;cursus=201700023&amp;collegejaar=2022&amp;taal=en" TargetMode="External"/><Relationship Id="rId139" Type="http://schemas.openxmlformats.org/officeDocument/2006/relationships/hyperlink" Target="https://osiris.utwente.nl/student/OnderwijsCatalogusSelect.do?selectie=cursus&amp;cursus=201700042&amp;collegejaar=2022&amp;taal=en" TargetMode="External"/><Relationship Id="rId80" Type="http://schemas.openxmlformats.org/officeDocument/2006/relationships/hyperlink" Target="https://osiris.utwente.nl/student/OnderwijsCatalogusSelect.do?selectie=cursus&amp;cursus=202000247&amp;collegejaar=2022&amp;taal=en" TargetMode="External"/><Relationship Id="rId85" Type="http://schemas.openxmlformats.org/officeDocument/2006/relationships/hyperlink" Target="https://osiris.utwente.nl/student/OnderwijsCatalogusSelect.do?selectie=cursus&amp;cursus=201500136&amp;collegejaar=2022&amp;taal=en" TargetMode="External"/><Relationship Id="rId150" Type="http://schemas.openxmlformats.org/officeDocument/2006/relationships/hyperlink" Target="https://osiris.utwente.nl/student/OnderwijsCatalogusSelect.do?selectie=cursus&amp;cursus=202001436&amp;collegejaar=2021&amp;taal=en" TargetMode="External"/><Relationship Id="rId155" Type="http://schemas.openxmlformats.org/officeDocument/2006/relationships/hyperlink" Target="https://osiris.utwente.nl/student/OnderwijsCatalogusSelect.do?selectie=cursus&amp;cursus=201200167&amp;collegejaar=2022&amp;taal=en" TargetMode="External"/><Relationship Id="rId171" Type="http://schemas.openxmlformats.org/officeDocument/2006/relationships/hyperlink" Target="https://osiris.utwente.nl/student/OnderwijsCatalogusSelect.do?selectie=cursus&amp;cursus=191158500&amp;collegejaar=2022&amp;taal=en" TargetMode="External"/><Relationship Id="rId176" Type="http://schemas.openxmlformats.org/officeDocument/2006/relationships/hyperlink" Target="https://osiris.utwente.nl/student/OnderwijsCatalogusSelect.do?selectie=cursus&amp;cursus=202000040&amp;collegejaar=2021&amp;taal=en" TargetMode="External"/><Relationship Id="rId12" Type="http://schemas.openxmlformats.org/officeDocument/2006/relationships/hyperlink" Target="https://osiris.utwente.nl/student/OnderwijsCatalogusSelect.do?selectie=cursus&amp;cursus=191121720&amp;collegejaar=2022&amp;taal=en" TargetMode="External"/><Relationship Id="rId17" Type="http://schemas.openxmlformats.org/officeDocument/2006/relationships/hyperlink" Target="https://osiris.utwente.nl/student/OnderwijsCatalogusSelect.do?selectie=cursus&amp;cursus=201500024&amp;collegejaar=2022&amp;taal=en" TargetMode="External"/><Relationship Id="rId33" Type="http://schemas.openxmlformats.org/officeDocument/2006/relationships/hyperlink" Target="https://osiris.utwente.nl/student/OnderwijsCatalogusSelect.do?selectie=cursus&amp;cursus=201500235&amp;collegejaar=2022&amp;taal=en" TargetMode="External"/><Relationship Id="rId38" Type="http://schemas.openxmlformats.org/officeDocument/2006/relationships/hyperlink" Target="https://osiris.utwente.nl/student/OnderwijsCatalogusSelect.do?selectie=cursus&amp;cursus=202200107&amp;collegejaar=2022&amp;taal=en" TargetMode="External"/><Relationship Id="rId59" Type="http://schemas.openxmlformats.org/officeDocument/2006/relationships/hyperlink" Target="https://osiris.utwente.nl/student/OnderwijsCatalogusSelect.do?selectie=cursus&amp;cursus=202200127&amp;collegejaar=2022&amp;taal=en" TargetMode="External"/><Relationship Id="rId103" Type="http://schemas.openxmlformats.org/officeDocument/2006/relationships/hyperlink" Target="https://osiris.utwente.nl/student/OnderwijsCatalogusSelect.do?selectie=cursus&amp;cursus=191531830&amp;collegejaar=2021&amp;taal=en" TargetMode="External"/><Relationship Id="rId108" Type="http://schemas.openxmlformats.org/officeDocument/2006/relationships/hyperlink" Target="https://osiris.utwente.nl/student/OnderwijsCatalogusSelect.do?selectie=cursus&amp;cursus=191102010&amp;collegejaar=2021&amp;taal=en" TargetMode="External"/><Relationship Id="rId124" Type="http://schemas.openxmlformats.org/officeDocument/2006/relationships/hyperlink" Target="https://osiris.utwente.nl/student/OnderwijsCatalogusSelect.do?selectie=cursus&amp;cursus=201900097&amp;collegejaar=2021&amp;taal=en" TargetMode="External"/><Relationship Id="rId129" Type="http://schemas.openxmlformats.org/officeDocument/2006/relationships/hyperlink" Target="https://osiris.utwente.nl/student/OnderwijsCatalogusSelect.do?selectie=cursus&amp;cursus=202000244&amp;collegejaar=2021&amp;taal=en" TargetMode="External"/><Relationship Id="rId54" Type="http://schemas.openxmlformats.org/officeDocument/2006/relationships/hyperlink" Target="https://osiris.utwente.nl/student/OnderwijsCatalogusSelect.do?selectie=cursus&amp;cursus=191121700&amp;collegejaar=2021&amp;taal=en" TargetMode="External"/><Relationship Id="rId70" Type="http://schemas.openxmlformats.org/officeDocument/2006/relationships/hyperlink" Target="https://osiris.utwente.nl/student/OnderwijsCatalogusSelect.do?selectie=cursus&amp;cursus=191155710&amp;collegejaar=2021&amp;taal=en" TargetMode="External"/><Relationship Id="rId75" Type="http://schemas.openxmlformats.org/officeDocument/2006/relationships/hyperlink" Target="https://osiris.utwente.nl/student/OnderwijsCatalogusSelect.do?selectie=cursus&amp;cursus=191155730&amp;collegejaar=2021&amp;taal=en" TargetMode="External"/><Relationship Id="rId91" Type="http://schemas.openxmlformats.org/officeDocument/2006/relationships/hyperlink" Target="https://osiris.utwente.nl/student/OnderwijsCatalogusSelect.do?selectie=cursus&amp;cursus=201800371&amp;collegejaar=2021&amp;taal=en" TargetMode="External"/><Relationship Id="rId96" Type="http://schemas.openxmlformats.org/officeDocument/2006/relationships/hyperlink" Target="https://osiris.utwente.nl/student/OnderwijsCatalogusSelect.do?selectie=cursus&amp;cursus=191102041&amp;collegejaar=2022&amp;taal=en" TargetMode="External"/><Relationship Id="rId140" Type="http://schemas.openxmlformats.org/officeDocument/2006/relationships/hyperlink" Target="https://osiris.utwente.nl/student/OnderwijsCatalogusSelect.do?selectie=cursus&amp;cursus=201700218&amp;collegejaar=2021&amp;taal=en" TargetMode="External"/><Relationship Id="rId145" Type="http://schemas.openxmlformats.org/officeDocument/2006/relationships/hyperlink" Target="https://osiris.utwente.nl/student/OnderwijsCatalogusSelect.do?selectie=cursus&amp;cursus=202200104&amp;collegejaar=2022&amp;taal=en" TargetMode="External"/><Relationship Id="rId161" Type="http://schemas.openxmlformats.org/officeDocument/2006/relationships/hyperlink" Target="https://osiris.utwente.nl/student/OnderwijsCatalogusSelect.do?selectie=cursus&amp;cursus=201600327&amp;collegejaar=2022&amp;taal=en" TargetMode="External"/><Relationship Id="rId166" Type="http://schemas.openxmlformats.org/officeDocument/2006/relationships/hyperlink" Target="https://osiris.utwente.nl/student/OnderwijsCatalogusSelect.do?selectie=cursus&amp;cursus=201800156&amp;collegejaar=2021&amp;taal=en" TargetMode="External"/><Relationship Id="rId1" Type="http://schemas.openxmlformats.org/officeDocument/2006/relationships/hyperlink" Target="https://osiris.utwente.nl/student/OnderwijsCatalogusSelect.do?selectie=cursus&amp;cursus=201900091&amp;collegejaar=2022&amp;taal=en" TargetMode="External"/><Relationship Id="rId6" Type="http://schemas.openxmlformats.org/officeDocument/2006/relationships/hyperlink" Target="https://osiris.utwente.nl/student/OnderwijsCatalogusSelect.do?selectie=cursus&amp;cursus=201900074&amp;collegejaar=2022&amp;taal=en" TargetMode="External"/><Relationship Id="rId23" Type="http://schemas.openxmlformats.org/officeDocument/2006/relationships/hyperlink" Target="https://osiris.utwente.nl/student/OnderwijsCatalogusSelect.do?selectie=cursus&amp;cursus=201800156&amp;collegejaar=2021&amp;taal=en" TargetMode="External"/><Relationship Id="rId28" Type="http://schemas.openxmlformats.org/officeDocument/2006/relationships/hyperlink" Target="https://osiris.utwente.nl/student/OnderwijsCatalogusSelect.do?selectie=cursus&amp;cursus=201400037&amp;collegejaar=2021&amp;taal=en" TargetMode="External"/><Relationship Id="rId49" Type="http://schemas.openxmlformats.org/officeDocument/2006/relationships/hyperlink" Target="https://osiris.utwente.nl/student/OnderwijsCatalogusSelect.do?selectie=cursus&amp;cursus=201200146&amp;collegejaar=2022&amp;taal=en" TargetMode="External"/><Relationship Id="rId114" Type="http://schemas.openxmlformats.org/officeDocument/2006/relationships/hyperlink" Target="https://osiris.utwente.nl/student/OnderwijsCatalogusSelect.do?selectie=cursus&amp;cursus=202200127&amp;collegejaar=2022&amp;taal=en" TargetMode="External"/><Relationship Id="rId119" Type="http://schemas.openxmlformats.org/officeDocument/2006/relationships/hyperlink" Target="https://osiris.utwente.nl/student/OnderwijsCatalogusSelect.do?selectie=cursus&amp;cursus=191121700&amp;collegejaar=2021&amp;taal=en" TargetMode="External"/><Relationship Id="rId44" Type="http://schemas.openxmlformats.org/officeDocument/2006/relationships/hyperlink" Target="https://osiris.utwente.nl/student/OnderwijsCatalogusSelect.do?selectie=cursus&amp;cursus=191154720&amp;collegejaar=2022&amp;taal=en" TargetMode="External"/><Relationship Id="rId60" Type="http://schemas.openxmlformats.org/officeDocument/2006/relationships/hyperlink" Target="https://osiris.utwente.nl/student/OnderwijsCatalogusSelect.do?selectie=cursus&amp;cursus=202100128&amp;collegejaar=2021&amp;taal=en" TargetMode="External"/><Relationship Id="rId65" Type="http://schemas.openxmlformats.org/officeDocument/2006/relationships/hyperlink" Target="https://osiris.utwente.nl/student/OnderwijsCatalogusSelect.do?selectie=cursus&amp;cursus=201500344&amp;collegejaar=2021&amp;taal=en" TargetMode="External"/><Relationship Id="rId81" Type="http://schemas.openxmlformats.org/officeDocument/2006/relationships/hyperlink" Target="https://osiris.utwente.nl/student/OnderwijsCatalogusSelect.do?selectie=cursus&amp;cursus=202000036&amp;collegejaar=2021&amp;taal=en" TargetMode="External"/><Relationship Id="rId86" Type="http://schemas.openxmlformats.org/officeDocument/2006/relationships/hyperlink" Target="https://osiris.utwente.nl/student/OnderwijsCatalogusSelect.do?selectie=cursus&amp;cursus=201500024&amp;collegejaar=2022&amp;taal=en" TargetMode="External"/><Relationship Id="rId130" Type="http://schemas.openxmlformats.org/officeDocument/2006/relationships/hyperlink" Target="https://osiris.utwente.nl/student/OnderwijsCatalogusSelect.do?selectie=cursus&amp;cursus=191121700&amp;collegejaar=2021&amp;taal=en" TargetMode="External"/><Relationship Id="rId135" Type="http://schemas.openxmlformats.org/officeDocument/2006/relationships/hyperlink" Target="https://osiris.utwente.nl/student/OnderwijsCatalogusSelect.do?selectie=cursus&amp;cursus=201600252&amp;collegejaar=2021&amp;taal=en" TargetMode="External"/><Relationship Id="rId151" Type="http://schemas.openxmlformats.org/officeDocument/2006/relationships/hyperlink" Target="https://osiris.utwente.nl/student/OnderwijsCatalogusSelect.do?selectie=cursus&amp;cursus=191154731&amp;collegejaar=2021&amp;taal=en" TargetMode="External"/><Relationship Id="rId156" Type="http://schemas.openxmlformats.org/officeDocument/2006/relationships/hyperlink" Target="https://osiris.utwente.nl/student/OnderwijsCatalogusSelect.do?selectie=cursus&amp;cursus=201700071&amp;collegejaar=2021&amp;taal=en" TargetMode="External"/><Relationship Id="rId177" Type="http://schemas.openxmlformats.org/officeDocument/2006/relationships/hyperlink" Target="https://osiris.utwente.nl/student/OnderwijsCatalogusSelect.do?selectie=cursus&amp;cursus=201000201&amp;collegejaar=2021&amp;taal=en" TargetMode="External"/><Relationship Id="rId4" Type="http://schemas.openxmlformats.org/officeDocument/2006/relationships/hyperlink" Target="https://osiris.utwente.nl/student/OnderwijsCatalogusSelect.do?selectie=cursus&amp;cursus=191154731&amp;collegejaar=2021&amp;taal=en" TargetMode="External"/><Relationship Id="rId9" Type="http://schemas.openxmlformats.org/officeDocument/2006/relationships/hyperlink" Target="https://osiris.utwente.nl/student/OnderwijsCatalogusSelect.do?selectie=cursus&amp;cursus=201300039&amp;collegejaar=2021&amp;taal=en" TargetMode="External"/><Relationship Id="rId172" Type="http://schemas.openxmlformats.org/officeDocument/2006/relationships/hyperlink" Target="https://osiris.utwente.nl/student/OnderwijsCatalogusSelect.do?selectie=cursus&amp;cursus=201800102&amp;collegejaar=2022&amp;taal=en" TargetMode="External"/><Relationship Id="rId180" Type="http://schemas.openxmlformats.org/officeDocument/2006/relationships/hyperlink" Target="https://osiris.utwente.nl/student/OnderwijsCatalogusSelect.do?selectie=cursus&amp;cursus=202100082&amp;collegejaar=2022&amp;taal=en" TargetMode="External"/><Relationship Id="rId13" Type="http://schemas.openxmlformats.org/officeDocument/2006/relationships/hyperlink" Target="https://osiris.utwente.nl/student/OnderwijsCatalogusSelect.do?selectie=cursus&amp;cursus=191124720&amp;collegejaar=2021&amp;taal=en" TargetMode="External"/><Relationship Id="rId18" Type="http://schemas.openxmlformats.org/officeDocument/2006/relationships/hyperlink" Target="https://osiris.utwente.nl/student/OnderwijsCatalogusSelect.do?selectie=cursus&amp;cursus=191121710&amp;collegejaar=2022&amp;taal=en" TargetMode="External"/><Relationship Id="rId39" Type="http://schemas.openxmlformats.org/officeDocument/2006/relationships/hyperlink" Target="https://osiris.utwente.nl/student/OnderwijsCatalogusSelect.do?selectie=cursus&amp;cursus=191121720&amp;collegejaar=2022&amp;taal=en" TargetMode="External"/><Relationship Id="rId109" Type="http://schemas.openxmlformats.org/officeDocument/2006/relationships/hyperlink" Target="https://osiris.utwente.nl/student/OnderwijsCatalogusSelect.do?selectie=cursus&amp;cursus=191127520&amp;collegejaar=2022&amp;taal=en" TargetMode="External"/><Relationship Id="rId34" Type="http://schemas.openxmlformats.org/officeDocument/2006/relationships/hyperlink" Target="https://osiris.utwente.nl/student/OnderwijsCatalogusSelect.do?selectie=cursus&amp;cursus=201300038&amp;collegejaar=2022&amp;taal=en" TargetMode="External"/><Relationship Id="rId50" Type="http://schemas.openxmlformats.org/officeDocument/2006/relationships/hyperlink" Target="https://osiris.utwente.nl/student/OnderwijsCatalogusSelect.do?selectie=cursus&amp;cursus=201600018&amp;collegejaar=2022&amp;taal=en" TargetMode="External"/><Relationship Id="rId55" Type="http://schemas.openxmlformats.org/officeDocument/2006/relationships/hyperlink" Target="https://osiris.utwente.nl/student/OnderwijsCatalogusSelect.do?selectie=cursus&amp;cursus=191121700&amp;collegejaar=2021&amp;taal=en" TargetMode="External"/><Relationship Id="rId76" Type="http://schemas.openxmlformats.org/officeDocument/2006/relationships/hyperlink" Target="https://osiris.utwente.nl/student/OnderwijsCatalogusSelect.do?selectie=cursus&amp;cursus=202000246&amp;collegejaar=2021&amp;taal=en" TargetMode="External"/><Relationship Id="rId97" Type="http://schemas.openxmlformats.org/officeDocument/2006/relationships/hyperlink" Target="https://osiris.utwente.nl/student/OnderwijsCatalogusSelect.do?selectie=cursus&amp;cursus=201700042&amp;collegejaar=2022&amp;taal=en" TargetMode="External"/><Relationship Id="rId104" Type="http://schemas.openxmlformats.org/officeDocument/2006/relationships/hyperlink" Target="https://osiris.utwente.nl/student/OnderwijsCatalogusSelect.do?selectie=cursus&amp;cursus=191530881&amp;collegejaar=2021&amp;taal=en" TargetMode="External"/><Relationship Id="rId120" Type="http://schemas.openxmlformats.org/officeDocument/2006/relationships/hyperlink" Target="https://osiris.utwente.nl/student/OnderwijsCatalogusSelect.do?selectie=cursus&amp;cursus=201500036&amp;collegejaar=2022&amp;taal=en" TargetMode="External"/><Relationship Id="rId125" Type="http://schemas.openxmlformats.org/officeDocument/2006/relationships/hyperlink" Target="https://osiris.utwente.nl/student/OnderwijsCatalogusSelect.do?selectie=cursus&amp;cursus=201400042&amp;collegejaar=2021&amp;taal=en" TargetMode="External"/><Relationship Id="rId141" Type="http://schemas.openxmlformats.org/officeDocument/2006/relationships/hyperlink" Target="https://osiris.utwente.nl/student/OnderwijsCatalogusSelect.do?selectie=cursus&amp;cursus=201700024&amp;collegejaar=2021&amp;taal=en" TargetMode="External"/><Relationship Id="rId146" Type="http://schemas.openxmlformats.org/officeDocument/2006/relationships/hyperlink" Target="https://osiris.utwente.nl/student/OnderwijsCatalogusSelect.do?selectie=cursus&amp;cursus=202200104&amp;collegejaar=2022&amp;taal=en" TargetMode="External"/><Relationship Id="rId167" Type="http://schemas.openxmlformats.org/officeDocument/2006/relationships/hyperlink" Target="https://osiris.utwente.nl/student/OnderwijsCatalogusSelect.do?selectie=cursus&amp;cursus=201500136&amp;collegejaar=2022&amp;taal=en" TargetMode="External"/><Relationship Id="rId7" Type="http://schemas.openxmlformats.org/officeDocument/2006/relationships/hyperlink" Target="https://osiris.utwente.nl/student/OnderwijsCatalogusSelect.do?selectie=cursus&amp;cursus=201400037&amp;collegejaar=2021&amp;taal=en" TargetMode="External"/><Relationship Id="rId71" Type="http://schemas.openxmlformats.org/officeDocument/2006/relationships/hyperlink" Target="https://osiris.utwente.nl/student/OnderwijsCatalogusSelect.do?selectie=cursus&amp;cursus=202200111&amp;collegejaar=2022&amp;taal=en" TargetMode="External"/><Relationship Id="rId92" Type="http://schemas.openxmlformats.org/officeDocument/2006/relationships/hyperlink" Target="https://osiris.utwente.nl/student/OnderwijsCatalogusSelect.do?selectie=cursus&amp;cursus=202200107&amp;collegejaar=2022&amp;taal=en" TargetMode="External"/><Relationship Id="rId162" Type="http://schemas.openxmlformats.org/officeDocument/2006/relationships/hyperlink" Target="https://osiris.utwente.nl/student/OnderwijsCatalogusSelect.do?selectie=cursus&amp;cursus=201700024&amp;collegejaar=2021&amp;taal=en" TargetMode="External"/><Relationship Id="rId2" Type="http://schemas.openxmlformats.org/officeDocument/2006/relationships/hyperlink" Target="https://osiris.utwente.nl/student/OnderwijsCatalogusSelect.do?selectie=cursus&amp;cursus=201500235&amp;collegejaar=2022&amp;taal=en" TargetMode="External"/><Relationship Id="rId29" Type="http://schemas.openxmlformats.org/officeDocument/2006/relationships/hyperlink" Target="https://osiris.utwente.nl/student/OnderwijsCatalogusSelect.do?selectie=cursus&amp;cursus=191155700&amp;collegejaar=2022&amp;taal=en" TargetMode="External"/><Relationship Id="rId24" Type="http://schemas.openxmlformats.org/officeDocument/2006/relationships/hyperlink" Target="https://osiris.utwente.nl/student/OnderwijsCatalogusSelect.do?selectie=cursus&amp;cursus=201500136&amp;collegejaar=2022&amp;taal=en" TargetMode="External"/><Relationship Id="rId40" Type="http://schemas.openxmlformats.org/officeDocument/2006/relationships/hyperlink" Target="https://osiris.utwente.nl/student/OnderwijsCatalogusSelect.do?selectie=cursus&amp;cursus=201400046&amp;collegejaar=2021&amp;taal=en" TargetMode="External"/><Relationship Id="rId45" Type="http://schemas.openxmlformats.org/officeDocument/2006/relationships/hyperlink" Target="https://osiris.utwente.nl/student/OnderwijsCatalogusSelect.do?selectie=cursus&amp;cursus=201400300&amp;collegejaar=2021&amp;taal=en" TargetMode="External"/><Relationship Id="rId66" Type="http://schemas.openxmlformats.org/officeDocument/2006/relationships/hyperlink" Target="https://osiris.utwente.nl/student/OnderwijsCatalogusSelect.do?selectie=cursus&amp;cursus=191137400&amp;collegejaar=2022&amp;taal=en" TargetMode="External"/><Relationship Id="rId87" Type="http://schemas.openxmlformats.org/officeDocument/2006/relationships/hyperlink" Target="https://osiris.utwente.nl/student/OnderwijsCatalogusSelect.do?selectie=cursus&amp;cursus=191121710&amp;collegejaar=2022&amp;taal=en" TargetMode="External"/><Relationship Id="rId110" Type="http://schemas.openxmlformats.org/officeDocument/2006/relationships/hyperlink" Target="https://osiris.utwente.nl/student/OnderwijsCatalogusSelect.do?selectie=cursus&amp;cursus=191150700&amp;collegejaar=2022&amp;taal=en" TargetMode="External"/><Relationship Id="rId115" Type="http://schemas.openxmlformats.org/officeDocument/2006/relationships/hyperlink" Target="https://osiris.utwente.nl/student/OnderwijsCatalogusSelect.do?selectie=cursus&amp;cursus=201300039&amp;collegejaar=2021&amp;taal=en" TargetMode="External"/><Relationship Id="rId131" Type="http://schemas.openxmlformats.org/officeDocument/2006/relationships/hyperlink" Target="https://osiris.utwente.nl/student/OnderwijsCatalogusSelect.do?selectie=cursus&amp;cursus=191157750&amp;collegejaar=2022&amp;taal=en" TargetMode="External"/><Relationship Id="rId136" Type="http://schemas.openxmlformats.org/officeDocument/2006/relationships/hyperlink" Target="https://osiris.utwente.nl/student/OnderwijsCatalogusSelect.do?selectie=cursus&amp;cursus=191154340&amp;collegejaar=2021&amp;taal=en" TargetMode="External"/><Relationship Id="rId157" Type="http://schemas.openxmlformats.org/officeDocument/2006/relationships/hyperlink" Target="https://osiris.utwente.nl/student/OnderwijsCatalogusSelect.do?selectie=cursus&amp;cursus=202200107&amp;collegejaar=2022&amp;taal=en" TargetMode="External"/><Relationship Id="rId178" Type="http://schemas.openxmlformats.org/officeDocument/2006/relationships/hyperlink" Target="https://osiris.utwente.nl/student/OnderwijsCatalogusSelect.do?selectie=cursus&amp;cursus=202000244&amp;collegejaar=2021&amp;taal=en" TargetMode="External"/><Relationship Id="rId61" Type="http://schemas.openxmlformats.org/officeDocument/2006/relationships/hyperlink" Target="https://osiris.utwente.nl/student/OnderwijsCatalogusSelect.do?selectie=cursus&amp;cursus=201900037&amp;collegejaar=2021&amp;taal=en" TargetMode="External"/><Relationship Id="rId82" Type="http://schemas.openxmlformats.org/officeDocument/2006/relationships/hyperlink" Target="https://osiris.utwente.nl/student/OnderwijsCatalogusSelect.do?selectie=cursus&amp;cursus=202000035&amp;collegejaar=2021&amp;taal=en" TargetMode="External"/><Relationship Id="rId152" Type="http://schemas.openxmlformats.org/officeDocument/2006/relationships/hyperlink" Target="https://osiris.utwente.nl/student/OnderwijsCatalogusSelect.do?selectie=cursus&amp;cursus=191155730&amp;collegejaar=2021&amp;taal=en" TargetMode="External"/><Relationship Id="rId173" Type="http://schemas.openxmlformats.org/officeDocument/2006/relationships/hyperlink" Target="https://osiris.utwente.nl/student/OnderwijsCatalogusSelect.do?selectie=cursus&amp;cursus=191124310&amp;collegejaar=2022&amp;taal=en" TargetMode="External"/><Relationship Id="rId19" Type="http://schemas.openxmlformats.org/officeDocument/2006/relationships/hyperlink" Target="https://osiris.utwente.nl/student/OnderwijsCatalogusSelect.do?selectie=cursus&amp;cursus=191154731&amp;collegejaar=2021&amp;taal=en" TargetMode="External"/><Relationship Id="rId14" Type="http://schemas.openxmlformats.org/officeDocument/2006/relationships/hyperlink" Target="https://osiris.utwente.nl/student/OnderwijsCatalogusSelect.do?selectie=cursus&amp;cursus=201000159&amp;collegejaar=2022&amp;taal=en" TargetMode="External"/><Relationship Id="rId30" Type="http://schemas.openxmlformats.org/officeDocument/2006/relationships/hyperlink" Target="https://osiris.utwente.nl/student/OnderwijsCatalogusSelect.do?selectie=cursus&amp;cursus=202200111&amp;collegejaar=2022&amp;taal=en" TargetMode="External"/><Relationship Id="rId35" Type="http://schemas.openxmlformats.org/officeDocument/2006/relationships/hyperlink" Target="https://osiris.utwente.nl/student/OnderwijsCatalogusSelect.do?selectie=cursus&amp;cursus=191121720&amp;collegejaar=2022&amp;taal=en" TargetMode="External"/><Relationship Id="rId56" Type="http://schemas.openxmlformats.org/officeDocument/2006/relationships/hyperlink" Target="https://osiris.utwente.nl/student/OnderwijsCatalogusSelect.do?selectie=cursus&amp;cursus=201900074&amp;collegejaar=2022&amp;taal=en" TargetMode="External"/><Relationship Id="rId77" Type="http://schemas.openxmlformats.org/officeDocument/2006/relationships/hyperlink" Target="https://osiris.utwente.nl/student/OnderwijsCatalogusSelect.do?selectie=cursus&amp;cursus=202000039&amp;collegejaar=2021&amp;taal=en" TargetMode="External"/><Relationship Id="rId100" Type="http://schemas.openxmlformats.org/officeDocument/2006/relationships/hyperlink" Target="https://osiris.utwente.nl/student/OnderwijsCatalogusSelect.do?selectie=cursus&amp;cursus=202200100&amp;collegejaar=2022&amp;taal=en" TargetMode="External"/><Relationship Id="rId105" Type="http://schemas.openxmlformats.org/officeDocument/2006/relationships/hyperlink" Target="https://osiris.utwente.nl/student/OnderwijsCatalogusSelect.do?selectie=cursus&amp;cursus=191820210&amp;collegejaar=2022&amp;taal=en" TargetMode="External"/><Relationship Id="rId126" Type="http://schemas.openxmlformats.org/officeDocument/2006/relationships/hyperlink" Target="https://osiris.utwente.nl/student/OnderwijsCatalogusSelect.do?selectie=cursus&amp;cursus=202100228&amp;collegejaar=2021&amp;taal=en" TargetMode="External"/><Relationship Id="rId147" Type="http://schemas.openxmlformats.org/officeDocument/2006/relationships/hyperlink" Target="https://osiris.utwente.nl/student/OnderwijsCatalogusSelect.do?selectie=cursus&amp;cursus=201500024&amp;collegejaar=2022&amp;taal=en" TargetMode="External"/><Relationship Id="rId168" Type="http://schemas.openxmlformats.org/officeDocument/2006/relationships/hyperlink" Target="https://osiris.utwente.nl/student/OnderwijsCatalogusSelect.do?selectie=cursus&amp;cursus=201900074&amp;collegejaar=2022&amp;taal=en" TargetMode="External"/><Relationship Id="rId8" Type="http://schemas.openxmlformats.org/officeDocument/2006/relationships/hyperlink" Target="https://osiris.utwente.nl/student/OnderwijsCatalogusSelect.do?selectie=cursus&amp;cursus=201700042&amp;collegejaar=2022&amp;taal=en" TargetMode="External"/><Relationship Id="rId51" Type="http://schemas.openxmlformats.org/officeDocument/2006/relationships/hyperlink" Target="https://osiris.utwente.nl/student/OnderwijsCatalogusSelect.do?selectie=cursus&amp;cursus=191137400&amp;collegejaar=2022&amp;taal=en" TargetMode="External"/><Relationship Id="rId72" Type="http://schemas.openxmlformats.org/officeDocument/2006/relationships/hyperlink" Target="https://osiris.utwente.nl/student/OnderwijsCatalogusSelect.do?selectie=cursus&amp;cursus=201600101&amp;collegejaar=2021&amp;taal=en" TargetMode="External"/><Relationship Id="rId93" Type="http://schemas.openxmlformats.org/officeDocument/2006/relationships/hyperlink" Target="https://osiris.utwente.nl/student/OnderwijsCatalogusSelect.do?selectie=cursus&amp;cursus=202100226&amp;collegejaar=2021&amp;taal=en" TargetMode="External"/><Relationship Id="rId98" Type="http://schemas.openxmlformats.org/officeDocument/2006/relationships/hyperlink" Target="https://osiris.utwente.nl/student/OnderwijsCatalogusSelect.do?selectie=cursus&amp;cursus=191531830&amp;collegejaar=2021&amp;taal=en" TargetMode="External"/><Relationship Id="rId121" Type="http://schemas.openxmlformats.org/officeDocument/2006/relationships/hyperlink" Target="https://osiris.utwente.nl/student/OnderwijsCatalogusSelect.do?selectie=cursus&amp;cursus=201900037&amp;collegejaar=2021&amp;taal=en" TargetMode="External"/><Relationship Id="rId142" Type="http://schemas.openxmlformats.org/officeDocument/2006/relationships/hyperlink" Target="https://osiris.utwente.nl/student/OnderwijsCatalogusSelect.do?selectie=cursus&amp;cursus=202000245&amp;collegejaar=2022&amp;taal=en" TargetMode="External"/><Relationship Id="rId163" Type="http://schemas.openxmlformats.org/officeDocument/2006/relationships/hyperlink" Target="https://osiris.utwente.nl/student/OnderwijsCatalogusSelect.do?selectie=cursus&amp;cursus=201200133&amp;collegejaar=2021&amp;taal=en" TargetMode="External"/><Relationship Id="rId3" Type="http://schemas.openxmlformats.org/officeDocument/2006/relationships/hyperlink" Target="https://osiris.utwente.nl/student/OnderwijsCatalogusSelect.do?selectie=cursus&amp;cursus=191121710&amp;collegejaar=2022&amp;taal=en" TargetMode="External"/><Relationship Id="rId25" Type="http://schemas.openxmlformats.org/officeDocument/2006/relationships/hyperlink" Target="https://osiris.utwente.nl/student/OnderwijsCatalogusSelect.do?selectie=cursus&amp;cursus=201900074&amp;collegejaar=2022&amp;taal=en" TargetMode="External"/><Relationship Id="rId46" Type="http://schemas.openxmlformats.org/officeDocument/2006/relationships/hyperlink" Target="https://osiris.utwente.nl/student/OnderwijsCatalogusSelect.do?selectie=cursus&amp;cursus=201900074&amp;collegejaar=2022&amp;taal=en" TargetMode="External"/><Relationship Id="rId67" Type="http://schemas.openxmlformats.org/officeDocument/2006/relationships/hyperlink" Target="https://osiris.utwente.nl/student/OnderwijsCatalogusSelect.do?selectie=cursus&amp;cursus=201900097&amp;collegejaar=2021&amp;taal=en" TargetMode="External"/><Relationship Id="rId116" Type="http://schemas.openxmlformats.org/officeDocument/2006/relationships/hyperlink" Target="https://osiris.utwente.nl/student/OnderwijsCatalogusSelect.do?selectie=cursus&amp;cursus=202100080&amp;collegejaar=2021&amp;taal=en" TargetMode="External"/><Relationship Id="rId137" Type="http://schemas.openxmlformats.org/officeDocument/2006/relationships/hyperlink" Target="https://osiris.utwente.nl/student/OnderwijsCatalogusSelect.do?selectie=cursus&amp;cursus=201300155&amp;collegejaar=2021&amp;taal=en" TargetMode="External"/><Relationship Id="rId158" Type="http://schemas.openxmlformats.org/officeDocument/2006/relationships/hyperlink" Target="https://osiris.utwente.nl/student/OnderwijsCatalogusSelect.do?selectie=cursus&amp;cursus=202001409&amp;collegejaar=2021&amp;taal=en" TargetMode="External"/><Relationship Id="rId20" Type="http://schemas.openxmlformats.org/officeDocument/2006/relationships/hyperlink" Target="https://osiris.utwente.nl/student/OnderwijsCatalogusSelect.do?selectie=cursus&amp;cursus=201600019&amp;collegejaar=2022&amp;taal=en" TargetMode="External"/><Relationship Id="rId41" Type="http://schemas.openxmlformats.org/officeDocument/2006/relationships/hyperlink" Target="https://osiris.utwente.nl/student/OnderwijsCatalogusSelect.do?selectie=cursus&amp;cursus=201400044&amp;collegejaar=2022&amp;taal=en" TargetMode="External"/><Relationship Id="rId62" Type="http://schemas.openxmlformats.org/officeDocument/2006/relationships/hyperlink" Target="https://osiris.utwente.nl/student/OnderwijsCatalogusSelect.do?selectie=cursus&amp;cursus=201900091&amp;collegejaar=2022&amp;taal=en" TargetMode="External"/><Relationship Id="rId83" Type="http://schemas.openxmlformats.org/officeDocument/2006/relationships/hyperlink" Target="https://osiris.utwente.nl/student/OnderwijsCatalogusSelect.do?selectie=cursus&amp;cursus=202000033&amp;collegejaar=2021&amp;taal=en" TargetMode="External"/><Relationship Id="rId88" Type="http://schemas.openxmlformats.org/officeDocument/2006/relationships/hyperlink" Target="https://osiris.utwente.nl/student/OnderwijsCatalogusSelect.do?selectie=cursus&amp;cursus=201400042&amp;collegejaar=2021&amp;taal=en" TargetMode="External"/><Relationship Id="rId111" Type="http://schemas.openxmlformats.org/officeDocument/2006/relationships/hyperlink" Target="https://osiris.utwente.nl/student/OnderwijsCatalogusSelect.do?selectie=cursus&amp;cursus=192850730&amp;collegejaar=2022&amp;taal=en" TargetMode="External"/><Relationship Id="rId132" Type="http://schemas.openxmlformats.org/officeDocument/2006/relationships/hyperlink" Target="https://osiris.utwente.nl/student/OnderwijsCatalogusSelect.do?selectie=cursus&amp;cursus=201400037&amp;collegejaar=2021&amp;taal=en" TargetMode="External"/><Relationship Id="rId153" Type="http://schemas.openxmlformats.org/officeDocument/2006/relationships/hyperlink" Target="https://osiris.utwente.nl/student/OnderwijsCatalogusSelect.do?selectie=cursus&amp;cursus=201600327&amp;collegejaar=2021&amp;taal=en" TargetMode="External"/><Relationship Id="rId174" Type="http://schemas.openxmlformats.org/officeDocument/2006/relationships/hyperlink" Target="https://osiris.utwente.nl/student/OnderwijsCatalogusSelect.do?selectie=cursus&amp;cursus=202001436&amp;collegejaar=2021&amp;taal=en" TargetMode="External"/><Relationship Id="rId179" Type="http://schemas.openxmlformats.org/officeDocument/2006/relationships/hyperlink" Target="https://osiris.utwente.nl/student/OnderwijsCatalogusSelect.do?selectie=cursus&amp;cursus=201000201&amp;collegejaar=2021&amp;taal=en" TargetMode="External"/><Relationship Id="rId15" Type="http://schemas.openxmlformats.org/officeDocument/2006/relationships/hyperlink" Target="https://osiris.utwente.nl/student/OnderwijsCatalogusSelect.do?selectie=cursus&amp;cursus=191121710&amp;collegejaar=2022&amp;taal=en" TargetMode="External"/><Relationship Id="rId36" Type="http://schemas.openxmlformats.org/officeDocument/2006/relationships/hyperlink" Target="https://osiris.utwente.nl/student/OnderwijsCatalogusSelect.do?selectie=cursus&amp;cursus=201900037&amp;collegejaar=2021&amp;taal=en" TargetMode="External"/><Relationship Id="rId57" Type="http://schemas.openxmlformats.org/officeDocument/2006/relationships/hyperlink" Target="https://osiris.utwente.nl/student/OnderwijsCatalogusSelect.do?selectie=cursus&amp;cursus=191157750&amp;collegejaar=2022&amp;taal=en" TargetMode="External"/><Relationship Id="rId106" Type="http://schemas.openxmlformats.org/officeDocument/2006/relationships/hyperlink" Target="https://osiris.utwente.nl/student/OnderwijsCatalogusSelect.do?selectie=cursus&amp;cursus=201800003&amp;collegejaar=2022&amp;taal=en" TargetMode="External"/><Relationship Id="rId127" Type="http://schemas.openxmlformats.org/officeDocument/2006/relationships/hyperlink" Target="https://osiris.utwente.nl/student/OnderwijsCatalogusSelect.do?selectie=cursus&amp;cursus=201800371&amp;collegejaar=2021&amp;taal=en" TargetMode="External"/><Relationship Id="rId10" Type="http://schemas.openxmlformats.org/officeDocument/2006/relationships/hyperlink" Target="https://osiris.utwente.nl/student/OnderwijsCatalogusSelect.do?selectie=cursus&amp;cursus=201400103&amp;collegejaar=2022&amp;taal=en" TargetMode="External"/><Relationship Id="rId31" Type="http://schemas.openxmlformats.org/officeDocument/2006/relationships/hyperlink" Target="https://osiris.utwente.nl/student/OnderwijsCatalogusSelect.do?selectie=cursus&amp;cursus=191141700&amp;collegejaar=2022&amp;taal=en" TargetMode="External"/><Relationship Id="rId52" Type="http://schemas.openxmlformats.org/officeDocument/2006/relationships/hyperlink" Target="https://osiris.utwente.nl/student/OnderwijsCatalogusSelect.do?selectie=cursus&amp;cursus=201900091&amp;collegejaar=2022&amp;taal=en" TargetMode="External"/><Relationship Id="rId73" Type="http://schemas.openxmlformats.org/officeDocument/2006/relationships/hyperlink" Target="https://osiris.utwente.nl/student/OnderwijsCatalogusSelect.do?selectie=cursus&amp;cursus=191141700&amp;collegejaar=2022&amp;taal=en" TargetMode="External"/><Relationship Id="rId78" Type="http://schemas.openxmlformats.org/officeDocument/2006/relationships/hyperlink" Target="https://osiris.utwente.nl/student/OnderwijsCatalogusSelect.do?selectie=cursus&amp;cursus=202000037&amp;collegejaar=2022&amp;taal=en" TargetMode="External"/><Relationship Id="rId94" Type="http://schemas.openxmlformats.org/officeDocument/2006/relationships/hyperlink" Target="https://osiris.utwente.nl/student/OnderwijsCatalogusSelect.do?selectie=cursus&amp;cursus=201900037&amp;collegejaar=2021&amp;taal=en" TargetMode="External"/><Relationship Id="rId99" Type="http://schemas.openxmlformats.org/officeDocument/2006/relationships/hyperlink" Target="https://osiris.utwente.nl/student/OnderwijsCatalogusSelect.do?selectie=cursus&amp;cursus=191155710&amp;collegejaar=2021&amp;taal=en" TargetMode="External"/><Relationship Id="rId101" Type="http://schemas.openxmlformats.org/officeDocument/2006/relationships/hyperlink" Target="https://osiris.utwente.nl/student/OnderwijsCatalogusSelect.do?selectie=cursus&amp;cursus=191820120&amp;collegejaar=2021&amp;taal=en" TargetMode="External"/><Relationship Id="rId122" Type="http://schemas.openxmlformats.org/officeDocument/2006/relationships/hyperlink" Target="https://osiris.utwente.nl/student/OnderwijsCatalogusSelect.do?selectie=cursus&amp;cursus=202200127&amp;collegejaar=2022&amp;taal=en" TargetMode="External"/><Relationship Id="rId143" Type="http://schemas.openxmlformats.org/officeDocument/2006/relationships/hyperlink" Target="https://osiris.utwente.nl/student/OnderwijsCatalogusSelect.do?selectie=cursus&amp;cursus=202001436&amp;collegejaar=2021&amp;taal=en" TargetMode="External"/><Relationship Id="rId148" Type="http://schemas.openxmlformats.org/officeDocument/2006/relationships/hyperlink" Target="https://osiris.utwente.nl/student/OnderwijsCatalogusSelect.do?selectie=cursus&amp;cursus=201900091&amp;collegejaar=2022&amp;taal=en" TargetMode="External"/><Relationship Id="rId164" Type="http://schemas.openxmlformats.org/officeDocument/2006/relationships/hyperlink" Target="https://osiris.utwente.nl/student/OnderwijsCatalogusSelect.do?selectie=cursus&amp;cursus=201800034&amp;collegejaar=2022&amp;taal=en" TargetMode="External"/><Relationship Id="rId169" Type="http://schemas.openxmlformats.org/officeDocument/2006/relationships/hyperlink" Target="https://osiris.utwente.nl/student/OnderwijsCatalogusSelect.do?selectie=cursus&amp;cursus=191150480&amp;collegejaar=2021&amp;taal=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utwente.nl/en/me/master_programme/programme-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P20"/>
  <sheetViews>
    <sheetView workbookViewId="0">
      <selection activeCell="B18" sqref="B18:D18"/>
    </sheetView>
  </sheetViews>
  <sheetFormatPr defaultRowHeight="15" x14ac:dyDescent="0.25"/>
  <sheetData>
    <row r="1" spans="1:16" x14ac:dyDescent="0.25">
      <c r="A1" s="232"/>
      <c r="B1" s="232"/>
      <c r="C1" s="232"/>
      <c r="D1" s="232"/>
      <c r="E1" s="232"/>
      <c r="F1" s="232"/>
      <c r="G1" s="232"/>
      <c r="H1" s="232"/>
      <c r="I1" s="232"/>
      <c r="J1" s="232"/>
      <c r="K1" s="232"/>
      <c r="L1" s="232"/>
      <c r="M1" s="232"/>
      <c r="N1" s="232"/>
      <c r="O1" s="232"/>
      <c r="P1" s="232"/>
    </row>
    <row r="2" spans="1:16" x14ac:dyDescent="0.25">
      <c r="A2" s="232"/>
      <c r="B2" s="266" t="s">
        <v>187</v>
      </c>
      <c r="C2" s="266"/>
      <c r="D2" s="266"/>
      <c r="E2" s="266"/>
      <c r="F2" s="266"/>
      <c r="G2" s="266"/>
      <c r="H2" s="266"/>
      <c r="I2" s="266"/>
      <c r="J2" s="266"/>
      <c r="K2" s="266"/>
      <c r="L2" s="266"/>
      <c r="M2" s="266"/>
      <c r="N2" s="266"/>
      <c r="O2" s="266"/>
      <c r="P2" s="232"/>
    </row>
    <row r="3" spans="1:16" x14ac:dyDescent="0.25">
      <c r="A3" s="232"/>
      <c r="B3" s="232"/>
      <c r="C3" s="232"/>
      <c r="D3" s="232"/>
      <c r="E3" s="232"/>
      <c r="F3" s="232"/>
      <c r="G3" s="232"/>
      <c r="H3" s="232"/>
      <c r="I3" s="232"/>
      <c r="J3" s="232"/>
      <c r="K3" s="232"/>
      <c r="L3" s="232"/>
      <c r="M3" s="232"/>
      <c r="N3" s="232"/>
      <c r="O3" s="232"/>
      <c r="P3" s="232"/>
    </row>
    <row r="4" spans="1:16" x14ac:dyDescent="0.25">
      <c r="A4" s="232"/>
      <c r="B4" s="233" t="s">
        <v>188</v>
      </c>
      <c r="C4" s="232" t="s">
        <v>189</v>
      </c>
      <c r="D4" s="232"/>
      <c r="E4" s="232"/>
      <c r="F4" s="232"/>
      <c r="G4" s="232"/>
      <c r="H4" s="232"/>
      <c r="I4" s="232"/>
      <c r="J4" s="232"/>
      <c r="K4" s="232"/>
      <c r="L4" s="232"/>
      <c r="M4" s="232"/>
      <c r="N4" s="232"/>
      <c r="O4" s="232"/>
      <c r="P4" s="232"/>
    </row>
    <row r="5" spans="1:16" x14ac:dyDescent="0.25">
      <c r="A5" s="232"/>
      <c r="B5" s="233" t="s">
        <v>190</v>
      </c>
      <c r="C5" s="232" t="s">
        <v>191</v>
      </c>
      <c r="D5" s="232"/>
      <c r="E5" s="232"/>
      <c r="F5" s="232"/>
      <c r="G5" s="232"/>
      <c r="H5" s="232"/>
      <c r="I5" s="232"/>
      <c r="J5" s="232"/>
      <c r="K5" s="232"/>
      <c r="L5" s="232"/>
      <c r="M5" s="232"/>
      <c r="N5" s="232"/>
      <c r="O5" s="232"/>
      <c r="P5" s="232"/>
    </row>
    <row r="6" spans="1:16" x14ac:dyDescent="0.25">
      <c r="A6" s="232"/>
      <c r="B6" s="232"/>
      <c r="C6" s="232"/>
      <c r="D6" s="232"/>
      <c r="E6" s="232"/>
      <c r="F6" s="232"/>
      <c r="G6" s="232"/>
      <c r="H6" s="232"/>
      <c r="I6" s="232"/>
      <c r="J6" s="232"/>
      <c r="K6" s="232"/>
      <c r="L6" s="232"/>
      <c r="M6" s="232"/>
      <c r="N6" s="232"/>
      <c r="O6" s="232"/>
      <c r="P6" s="232"/>
    </row>
    <row r="7" spans="1:16" s="231" customFormat="1" x14ac:dyDescent="0.25">
      <c r="A7" s="234"/>
      <c r="B7" s="267" t="s">
        <v>193</v>
      </c>
      <c r="C7" s="267"/>
      <c r="D7" s="267"/>
      <c r="E7" s="267"/>
      <c r="F7" s="267"/>
      <c r="G7" s="267"/>
      <c r="H7" s="267"/>
      <c r="I7" s="267"/>
      <c r="J7" s="267"/>
      <c r="K7" s="267"/>
      <c r="L7" s="267"/>
      <c r="M7" s="267"/>
      <c r="N7" s="267"/>
      <c r="O7" s="267"/>
      <c r="P7" s="234"/>
    </row>
    <row r="8" spans="1:16" s="231" customFormat="1" ht="45.75" customHeight="1" x14ac:dyDescent="0.25">
      <c r="A8" s="234"/>
      <c r="B8" s="268" t="s">
        <v>194</v>
      </c>
      <c r="C8" s="268"/>
      <c r="D8" s="268"/>
      <c r="E8" s="268"/>
      <c r="F8" s="268"/>
      <c r="G8" s="268"/>
      <c r="H8" s="268"/>
      <c r="I8" s="268"/>
      <c r="J8" s="268"/>
      <c r="K8" s="268"/>
      <c r="L8" s="268"/>
      <c r="M8" s="268"/>
      <c r="N8" s="268"/>
      <c r="O8" s="268"/>
      <c r="P8" s="234"/>
    </row>
    <row r="9" spans="1:16" s="231" customFormat="1" x14ac:dyDescent="0.25">
      <c r="A9" s="234"/>
      <c r="B9" s="234"/>
      <c r="C9" s="234"/>
      <c r="D9" s="234"/>
      <c r="E9" s="234"/>
      <c r="F9" s="234"/>
      <c r="G9" s="234"/>
      <c r="H9" s="234"/>
      <c r="I9" s="234"/>
      <c r="J9" s="234"/>
      <c r="K9" s="234"/>
      <c r="L9" s="234"/>
      <c r="M9" s="234"/>
      <c r="N9" s="234"/>
      <c r="O9" s="234"/>
      <c r="P9" s="234"/>
    </row>
    <row r="10" spans="1:16" s="231" customFormat="1" x14ac:dyDescent="0.25">
      <c r="A10" s="234"/>
      <c r="B10" s="267" t="s">
        <v>192</v>
      </c>
      <c r="C10" s="267"/>
      <c r="D10" s="267"/>
      <c r="E10" s="267"/>
      <c r="F10" s="267"/>
      <c r="G10" s="267"/>
      <c r="H10" s="267"/>
      <c r="I10" s="267"/>
      <c r="J10" s="267"/>
      <c r="K10" s="267"/>
      <c r="L10" s="267"/>
      <c r="M10" s="267"/>
      <c r="N10" s="267"/>
      <c r="O10" s="267"/>
      <c r="P10" s="234"/>
    </row>
    <row r="11" spans="1:16" s="231" customFormat="1" ht="181.5" customHeight="1" x14ac:dyDescent="0.25">
      <c r="A11" s="234"/>
      <c r="B11" s="268" t="s">
        <v>239</v>
      </c>
      <c r="C11" s="268"/>
      <c r="D11" s="268"/>
      <c r="E11" s="268"/>
      <c r="F11" s="268"/>
      <c r="G11" s="268"/>
      <c r="H11" s="268"/>
      <c r="I11" s="268"/>
      <c r="J11" s="268"/>
      <c r="K11" s="268"/>
      <c r="L11" s="268"/>
      <c r="M11" s="268"/>
      <c r="N11" s="268"/>
      <c r="O11" s="268"/>
      <c r="P11" s="234"/>
    </row>
    <row r="12" spans="1:16" s="231" customFormat="1" x14ac:dyDescent="0.25">
      <c r="A12" s="234"/>
      <c r="B12" s="234"/>
      <c r="C12" s="234"/>
      <c r="D12" s="234"/>
      <c r="E12" s="234"/>
      <c r="F12" s="234"/>
      <c r="G12" s="234"/>
      <c r="H12" s="234"/>
      <c r="I12" s="234"/>
      <c r="J12" s="234"/>
      <c r="K12" s="234"/>
      <c r="L12" s="234"/>
      <c r="M12" s="234"/>
      <c r="N12" s="234"/>
      <c r="O12" s="234"/>
      <c r="P12" s="234"/>
    </row>
    <row r="13" spans="1:16" x14ac:dyDescent="0.25">
      <c r="A13" s="232"/>
      <c r="B13" s="265" t="s">
        <v>195</v>
      </c>
      <c r="C13" s="265"/>
      <c r="D13" s="265"/>
      <c r="E13" s="265"/>
      <c r="F13" s="265"/>
      <c r="G13" s="265"/>
      <c r="H13" s="265"/>
      <c r="I13" s="265"/>
      <c r="J13" s="265"/>
      <c r="K13" s="265"/>
      <c r="L13" s="265"/>
      <c r="M13" s="265"/>
      <c r="N13" s="265"/>
      <c r="O13" s="265"/>
      <c r="P13" s="232"/>
    </row>
    <row r="14" spans="1:16" ht="106.5" customHeight="1" x14ac:dyDescent="0.25">
      <c r="A14" s="232"/>
      <c r="B14" s="268" t="s">
        <v>196</v>
      </c>
      <c r="C14" s="270"/>
      <c r="D14" s="270"/>
      <c r="E14" s="270"/>
      <c r="F14" s="270"/>
      <c r="G14" s="270"/>
      <c r="H14" s="270"/>
      <c r="I14" s="270"/>
      <c r="J14" s="270"/>
      <c r="K14" s="270"/>
      <c r="L14" s="270"/>
      <c r="M14" s="270"/>
      <c r="N14" s="270"/>
      <c r="O14" s="270"/>
      <c r="P14" s="232"/>
    </row>
    <row r="15" spans="1:16" x14ac:dyDescent="0.25">
      <c r="A15" s="232"/>
      <c r="B15" s="234"/>
      <c r="C15" s="232"/>
      <c r="D15" s="232"/>
      <c r="E15" s="232"/>
      <c r="F15" s="232"/>
      <c r="G15" s="232"/>
      <c r="H15" s="232"/>
      <c r="I15" s="232"/>
      <c r="J15" s="232"/>
      <c r="K15" s="232"/>
      <c r="L15" s="232"/>
      <c r="M15" s="232"/>
      <c r="N15" s="232"/>
      <c r="O15" s="232"/>
      <c r="P15" s="232"/>
    </row>
    <row r="16" spans="1:16" ht="15" customHeight="1" x14ac:dyDescent="0.25">
      <c r="A16" s="232"/>
      <c r="B16" s="267" t="s">
        <v>197</v>
      </c>
      <c r="C16" s="267"/>
      <c r="D16" s="267"/>
      <c r="E16" s="267"/>
      <c r="F16" s="267"/>
      <c r="G16" s="267"/>
      <c r="H16" s="267"/>
      <c r="I16" s="267"/>
      <c r="J16" s="267"/>
      <c r="K16" s="267"/>
      <c r="L16" s="267"/>
      <c r="M16" s="267"/>
      <c r="N16" s="267"/>
      <c r="O16" s="267"/>
      <c r="P16" s="232"/>
    </row>
    <row r="17" spans="1:16" ht="47.25" customHeight="1" x14ac:dyDescent="0.25">
      <c r="A17" s="232"/>
      <c r="B17" s="268" t="s">
        <v>198</v>
      </c>
      <c r="C17" s="268"/>
      <c r="D17" s="268"/>
      <c r="E17" s="268"/>
      <c r="F17" s="268"/>
      <c r="G17" s="268"/>
      <c r="H17" s="268"/>
      <c r="I17" s="268"/>
      <c r="J17" s="268"/>
      <c r="K17" s="268"/>
      <c r="L17" s="268"/>
      <c r="M17" s="268"/>
      <c r="N17" s="268"/>
      <c r="O17" s="268"/>
      <c r="P17" s="232"/>
    </row>
    <row r="18" spans="1:16" x14ac:dyDescent="0.25">
      <c r="A18" s="232"/>
      <c r="B18" s="269" t="s">
        <v>199</v>
      </c>
      <c r="C18" s="269"/>
      <c r="D18" s="269"/>
      <c r="E18" s="235"/>
      <c r="F18" s="232"/>
      <c r="G18" s="232"/>
      <c r="H18" s="232"/>
      <c r="I18" s="232"/>
      <c r="J18" s="232"/>
      <c r="K18" s="232"/>
      <c r="L18" s="232"/>
      <c r="M18" s="232"/>
      <c r="N18" s="232"/>
      <c r="O18" s="232"/>
      <c r="P18" s="232"/>
    </row>
    <row r="19" spans="1:16" x14ac:dyDescent="0.25">
      <c r="A19" s="232"/>
      <c r="B19" s="269" t="s">
        <v>201</v>
      </c>
      <c r="C19" s="269"/>
      <c r="D19" s="269"/>
      <c r="E19" s="235"/>
      <c r="F19" s="232"/>
      <c r="G19" s="232"/>
      <c r="H19" s="232"/>
      <c r="I19" s="232"/>
      <c r="J19" s="232"/>
      <c r="K19" s="232"/>
      <c r="L19" s="232"/>
      <c r="M19" s="232"/>
      <c r="N19" s="232"/>
      <c r="O19" s="232"/>
      <c r="P19" s="232"/>
    </row>
    <row r="20" spans="1:16" x14ac:dyDescent="0.25">
      <c r="A20" s="232"/>
      <c r="B20" s="232"/>
      <c r="C20" s="232"/>
      <c r="D20" s="232"/>
      <c r="E20" s="232"/>
      <c r="F20" s="232"/>
      <c r="G20" s="232"/>
      <c r="H20" s="232"/>
      <c r="I20" s="232"/>
      <c r="J20" s="232"/>
      <c r="K20" s="232"/>
      <c r="L20" s="232"/>
      <c r="M20" s="232"/>
      <c r="N20" s="232"/>
      <c r="O20" s="232"/>
      <c r="P20" s="232"/>
    </row>
  </sheetData>
  <sheetProtection algorithmName="SHA-512" hashValue="/B63qJHk5EtxdhFpqmVDg3EbyHRaaz+0A3cI0elBsfikYto27dAWNWMomsPtZ528hAMeiARlW5DEDkLSTkERlQ==" saltValue="0ts1NToNo3IoIiu+FjAO+Q==" spinCount="100000" sheet="1" objects="1" scenarios="1" selectLockedCells="1"/>
  <mergeCells count="11">
    <mergeCell ref="B18:D18"/>
    <mergeCell ref="B19:D19"/>
    <mergeCell ref="B14:O14"/>
    <mergeCell ref="B16:O16"/>
    <mergeCell ref="B17:O17"/>
    <mergeCell ref="B13:O13"/>
    <mergeCell ref="B2:O2"/>
    <mergeCell ref="B7:O7"/>
    <mergeCell ref="B8:O8"/>
    <mergeCell ref="B10:O10"/>
    <mergeCell ref="B11:O11"/>
  </mergeCells>
  <hyperlinks>
    <hyperlink ref="B18" r:id="rId1" display="Signing a document in Excel:" xr:uid="{00000000-0004-0000-0000-000000000000}"/>
    <hyperlink ref="B19" r:id="rId2" display="Signing a document in PDF: "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
  <sheetViews>
    <sheetView workbookViewId="0">
      <selection activeCell="B2" sqref="B2"/>
    </sheetView>
  </sheetViews>
  <sheetFormatPr defaultRowHeight="15" x14ac:dyDescent="0.25"/>
  <cols>
    <col min="1" max="1" width="16.42578125" bestFit="1" customWidth="1"/>
    <col min="2" max="2" width="12.140625" bestFit="1" customWidth="1"/>
    <col min="3" max="3" width="42.42578125" bestFit="1" customWidth="1"/>
  </cols>
  <sheetData>
    <row r="1" spans="1:4" x14ac:dyDescent="0.25">
      <c r="A1" t="s">
        <v>174</v>
      </c>
      <c r="B1" t="s">
        <v>47</v>
      </c>
      <c r="C1" t="s">
        <v>48</v>
      </c>
      <c r="D1" t="s">
        <v>1</v>
      </c>
    </row>
    <row r="2" spans="1:4" x14ac:dyDescent="0.25">
      <c r="A2">
        <v>1</v>
      </c>
      <c r="B2">
        <f>IF(IF(_xlfn.IFNA(MATCH($A$1,'Curriculum 2024-2025'!$A:$A,0),0)&gt;0,1,IF(_xlfn.IFNA(MATCH($A$1,'Curriculum 2024-2025'!$F:$F,0),0)&gt;0,2,IF(_xlfn.IFNA(MATCH($A$1,'Curriculum 2024-2025'!$K:$K,0),0)&gt;0,3,0)))=1,INDEX('Curriculum 2024-2025'!$A:$A,_xlfn.IFNA(MATCH($A$1,'Curriculum 2024-2025'!$A:$A,0),_xlfn.IFNA(MATCH($A$1,'Curriculum 2024-2025'!$F:$F,0),MATCH($A$1,'Curriculum 2024-2025'!$K:$K,0)))+2+$A2),IF(IF(_xlfn.IFNA(MATCH($A$1,'Curriculum 2024-2025'!$A:$A,0),0)&gt;0,1,IF(_xlfn.IFNA(MATCH($A$1,'Curriculum 2024-2025'!$F:$F,0),0)&gt;0,2,IF(_xlfn.IFNA(MATCH($A$1,'Curriculum 2024-2025'!$K:$K,0),0)&gt;0,3,0)))=2,INDEX('Curriculum 2024-2025'!$F:$F,_xlfn.IFNA(MATCH($A$1,'Curriculum 2024-2025'!$A:$A,0),_xlfn.IFNA(MATCH($A$1,'Curriculum 2024-2025'!$F:$F,0),MATCH($A$1,'Curriculum 2024-2025'!$K:$K,0)))+2+$A2),IF(IF(_xlfn.IFNA(MATCH($A$1,'Curriculum 2024-2025'!$A:$A,0),0)&gt;0,1,IF(_xlfn.IFNA(MATCH($A$1,'Curriculum 2024-2025'!$F:$F,0),0)&gt;0,2,IF(_xlfn.IFNA(MATCH($A$1,'Curriculum 2024-2025'!$K:$K,0),0)&gt;0,3,0)))=3,INDEX('Curriculum 2024-2025'!$K:$K,_xlfn.IFNA(MATCH($A$1,'Curriculum 2024-2025'!$A:$A,0),_xlfn.IFNA(MATCH($A$1,'Curriculum 2024-2025'!$F:$F,0),MATCH($A$1,'Curriculum 2024-2025'!$K:$K,0)))+2+$A2),"")))</f>
        <v>191158500</v>
      </c>
      <c r="C2" t="str">
        <f>IF(IF(_xlfn.IFNA(MATCH($A$1,'Curriculum 2024-2025'!$A:$A,0),0)&gt;0,1,IF(_xlfn.IFNA(MATCH($A$1,'Curriculum 2024-2025'!$F:$F,0),0)&gt;0,2,IF(_xlfn.IFNA(MATCH($A$1,'Curriculum 2024-2025'!$K:$K,0),0)&gt;0,3,0)))=1,INDEX('Curriculum 2024-2025'!$B:$B,_xlfn.IFNA(MATCH($A$1,'Curriculum 2024-2025'!$A:$A,0),_xlfn.IFNA(MATCH($A$1,'Curriculum 2024-2025'!$F:$F,0),MATCH($A$1,'Curriculum 2024-2025'!$K:$K,0)))+2+$A2),IF(IF(_xlfn.IFNA(MATCH($A$1,'Curriculum 2024-2025'!$A:$A,0),0)&gt;0,1,IF(_xlfn.IFNA(MATCH($A$1,'Curriculum 2024-2025'!$F:$F,0),0)&gt;0,2,IF(_xlfn.IFNA(MATCH($A$1,'Curriculum 2024-2025'!$K:$K,0),0)&gt;0,3,0)))=2,INDEX('Curriculum 2024-2025'!$G:$G,_xlfn.IFNA(MATCH($A$1,'Curriculum 2024-2025'!$A:$A,0),_xlfn.IFNA(MATCH($A$1,'Curriculum 2024-2025'!$F:$F,0),MATCH($A$1,'Curriculum 2024-2025'!$K:$K,0)))+2+$A2),IF(IF(_xlfn.IFNA(MATCH($A$1,'Curriculum 2024-2025'!$A:$A,0),0)&gt;0,1,IF(_xlfn.IFNA(MATCH($A$1,'Curriculum 2024-2025'!$F:$F,0),0)&gt;0,2,IF(_xlfn.IFNA(MATCH($A$1,'Curriculum 2024-2025'!$K:$K,0),0)&gt;0,3,0)))=3,INDEX('Curriculum 2024-2025'!$L:$L,_xlfn.IFNA(MATCH($A$1,'Curriculum 2024-2025'!$A:$A,0),_xlfn.IFNA(MATCH($A$1,'Curriculum 2024-2025'!$F:$F,0),MATCH($A$1,'Curriculum 2024-2025'!$K:$K,0)))+2+$A2),"")))</f>
        <v>Advanced Programming in Engineering</v>
      </c>
      <c r="D2">
        <v>5</v>
      </c>
    </row>
    <row r="3" spans="1:4" x14ac:dyDescent="0.25">
      <c r="A3">
        <v>2</v>
      </c>
      <c r="B3">
        <f>IF(IF(_xlfn.IFNA(MATCH($A$1,'Curriculum 2024-2025'!$A:$A,0),0)&gt;0,1,IF(_xlfn.IFNA(MATCH($A$1,'Curriculum 2024-2025'!$F:$F,0),0)&gt;0,2,IF(_xlfn.IFNA(MATCH($A$1,'Curriculum 2024-2025'!$K:$K,0),0)&gt;0,3,0)))=1,INDEX('Curriculum 2024-2025'!$A:$A,_xlfn.IFNA(MATCH($A$1,'Curriculum 2024-2025'!$A:$A,0),_xlfn.IFNA(MATCH($A$1,'Curriculum 2024-2025'!$F:$F,0),MATCH($A$1,'Curriculum 2024-2025'!$K:$K,0)))+2+$A3),IF(IF(_xlfn.IFNA(MATCH($A$1,'Curriculum 2024-2025'!$A:$A,0),0)&gt;0,1,IF(_xlfn.IFNA(MATCH($A$1,'Curriculum 2024-2025'!$F:$F,0),0)&gt;0,2,IF(_xlfn.IFNA(MATCH($A$1,'Curriculum 2024-2025'!$K:$K,0),0)&gt;0,3,0)))=2,INDEX('Curriculum 2024-2025'!$F:$F,_xlfn.IFNA(MATCH($A$1,'Curriculum 2024-2025'!$A:$A,0),_xlfn.IFNA(MATCH($A$1,'Curriculum 2024-2025'!$F:$F,0),MATCH($A$1,'Curriculum 2024-2025'!$K:$K,0)))+2+$A3),IF(IF(_xlfn.IFNA(MATCH($A$1,'Curriculum 2024-2025'!$A:$A,0),0)&gt;0,1,IF(_xlfn.IFNA(MATCH($A$1,'Curriculum 2024-2025'!$F:$F,0),0)&gt;0,2,IF(_xlfn.IFNA(MATCH($A$1,'Curriculum 2024-2025'!$K:$K,0),0)&gt;0,3,0)))=3,INDEX('Curriculum 2024-2025'!$K:$K,_xlfn.IFNA(MATCH($A$1,'Curriculum 2024-2025'!$A:$A,0),_xlfn.IFNA(MATCH($A$1,'Curriculum 2024-2025'!$F:$F,0),MATCH($A$1,'Curriculum 2024-2025'!$K:$K,0)))+2+$A3),"")))</f>
        <v>201800102</v>
      </c>
      <c r="C3" t="str">
        <f>IF(IF(_xlfn.IFNA(MATCH($A$1,'Curriculum 2024-2025'!$A:$A,0),0)&gt;0,1,IF(_xlfn.IFNA(MATCH($A$1,'Curriculum 2024-2025'!$F:$F,0),0)&gt;0,2,IF(_xlfn.IFNA(MATCH($A$1,'Curriculum 2024-2025'!$K:$K,0),0)&gt;0,3,0)))=1,INDEX('Curriculum 2024-2025'!$B:$B,_xlfn.IFNA(MATCH($A$1,'Curriculum 2024-2025'!$A:$A,0),_xlfn.IFNA(MATCH($A$1,'Curriculum 2024-2025'!$F:$F,0),MATCH($A$1,'Curriculum 2024-2025'!$K:$K,0)))+2+$A3),IF(IF(_xlfn.IFNA(MATCH($A$1,'Curriculum 2024-2025'!$A:$A,0),0)&gt;0,1,IF(_xlfn.IFNA(MATCH($A$1,'Curriculum 2024-2025'!$F:$F,0),0)&gt;0,2,IF(_xlfn.IFNA(MATCH($A$1,'Curriculum 2024-2025'!$K:$K,0),0)&gt;0,3,0)))=2,INDEX('Curriculum 2024-2025'!$G:$G,_xlfn.IFNA(MATCH($A$1,'Curriculum 2024-2025'!$A:$A,0),_xlfn.IFNA(MATCH($A$1,'Curriculum 2024-2025'!$F:$F,0),MATCH($A$1,'Curriculum 2024-2025'!$K:$K,0)))+2+$A3),IF(IF(_xlfn.IFNA(MATCH($A$1,'Curriculum 2024-2025'!$A:$A,0),0)&gt;0,1,IF(_xlfn.IFNA(MATCH($A$1,'Curriculum 2024-2025'!$F:$F,0),0)&gt;0,2,IF(_xlfn.IFNA(MATCH($A$1,'Curriculum 2024-2025'!$K:$K,0),0)&gt;0,3,0)))=3,INDEX('Curriculum 2024-2025'!$L:$L,_xlfn.IFNA(MATCH($A$1,'Curriculum 2024-2025'!$A:$A,0),_xlfn.IFNA(MATCH($A$1,'Curriculum 2024-2025'!$F:$F,0),MATCH($A$1,'Curriculum 2024-2025'!$K:$K,0)))+2+$A3),"")))</f>
        <v>Basics for Process Simulation</v>
      </c>
      <c r="D3">
        <v>5</v>
      </c>
    </row>
    <row r="4" spans="1:4" x14ac:dyDescent="0.25">
      <c r="A4">
        <v>3</v>
      </c>
      <c r="B4">
        <f>IF(IF(_xlfn.IFNA(MATCH($A$1,'Curriculum 2024-2025'!$A:$A,0),0)&gt;0,1,IF(_xlfn.IFNA(MATCH($A$1,'Curriculum 2024-2025'!$F:$F,0),0)&gt;0,2,IF(_xlfn.IFNA(MATCH($A$1,'Curriculum 2024-2025'!$K:$K,0),0)&gt;0,3,0)))=1,INDEX('Curriculum 2024-2025'!$A:$A,_xlfn.IFNA(MATCH($A$1,'Curriculum 2024-2025'!$A:$A,0),_xlfn.IFNA(MATCH($A$1,'Curriculum 2024-2025'!$F:$F,0),MATCH($A$1,'Curriculum 2024-2025'!$K:$K,0)))+2+$A4),IF(IF(_xlfn.IFNA(MATCH($A$1,'Curriculum 2024-2025'!$A:$A,0),0)&gt;0,1,IF(_xlfn.IFNA(MATCH($A$1,'Curriculum 2024-2025'!$F:$F,0),0)&gt;0,2,IF(_xlfn.IFNA(MATCH($A$1,'Curriculum 2024-2025'!$K:$K,0),0)&gt;0,3,0)))=2,INDEX('Curriculum 2024-2025'!$F:$F,_xlfn.IFNA(MATCH($A$1,'Curriculum 2024-2025'!$A:$A,0),_xlfn.IFNA(MATCH($A$1,'Curriculum 2024-2025'!$F:$F,0),MATCH($A$1,'Curriculum 2024-2025'!$K:$K,0)))+2+$A4),IF(IF(_xlfn.IFNA(MATCH($A$1,'Curriculum 2024-2025'!$A:$A,0),0)&gt;0,1,IF(_xlfn.IFNA(MATCH($A$1,'Curriculum 2024-2025'!$F:$F,0),0)&gt;0,2,IF(_xlfn.IFNA(MATCH($A$1,'Curriculum 2024-2025'!$K:$K,0),0)&gt;0,3,0)))=3,INDEX('Curriculum 2024-2025'!$K:$K,_xlfn.IFNA(MATCH($A$1,'Curriculum 2024-2025'!$A:$A,0),_xlfn.IFNA(MATCH($A$1,'Curriculum 2024-2025'!$F:$F,0),MATCH($A$1,'Curriculum 2024-2025'!$K:$K,0)))+2+$A4),"")))</f>
        <v>191124310</v>
      </c>
      <c r="C4" t="str">
        <f>IF(IF(_xlfn.IFNA(MATCH($A$1,'Curriculum 2024-2025'!$A:$A,0),0)&gt;0,1,IF(_xlfn.IFNA(MATCH($A$1,'Curriculum 2024-2025'!$F:$F,0),0)&gt;0,2,IF(_xlfn.IFNA(MATCH($A$1,'Curriculum 2024-2025'!$K:$K,0),0)&gt;0,3,0)))=1,INDEX('Curriculum 2024-2025'!$B:$B,_xlfn.IFNA(MATCH($A$1,'Curriculum 2024-2025'!$A:$A,0),_xlfn.IFNA(MATCH($A$1,'Curriculum 2024-2025'!$F:$F,0),MATCH($A$1,'Curriculum 2024-2025'!$K:$K,0)))+2+$A4),IF(IF(_xlfn.IFNA(MATCH($A$1,'Curriculum 2024-2025'!$A:$A,0),0)&gt;0,1,IF(_xlfn.IFNA(MATCH($A$1,'Curriculum 2024-2025'!$F:$F,0),0)&gt;0,2,IF(_xlfn.IFNA(MATCH($A$1,'Curriculum 2024-2025'!$K:$K,0),0)&gt;0,3,0)))=2,INDEX('Curriculum 2024-2025'!$G:$G,_xlfn.IFNA(MATCH($A$1,'Curriculum 2024-2025'!$A:$A,0),_xlfn.IFNA(MATCH($A$1,'Curriculum 2024-2025'!$F:$F,0),MATCH($A$1,'Curriculum 2024-2025'!$K:$K,0)))+2+$A4),IF(IF(_xlfn.IFNA(MATCH($A$1,'Curriculum 2024-2025'!$A:$A,0),0)&gt;0,1,IF(_xlfn.IFNA(MATCH($A$1,'Curriculum 2024-2025'!$F:$F,0),0)&gt;0,2,IF(_xlfn.IFNA(MATCH($A$1,'Curriculum 2024-2025'!$K:$K,0),0)&gt;0,3,0)))=3,INDEX('Curriculum 2024-2025'!$L:$L,_xlfn.IFNA(MATCH($A$1,'Curriculum 2024-2025'!$A:$A,0),_xlfn.IFNA(MATCH($A$1,'Curriculum 2024-2025'!$F:$F,0),MATCH($A$1,'Curriculum 2024-2025'!$K:$K,0)))+2+$A4),"")))</f>
        <v>CAD/CAM - research</v>
      </c>
      <c r="D4">
        <v>5</v>
      </c>
    </row>
    <row r="5" spans="1:4" x14ac:dyDescent="0.25">
      <c r="A5">
        <v>4</v>
      </c>
      <c r="B5">
        <f>IF(IF(_xlfn.IFNA(MATCH($A$1,'Curriculum 2024-2025'!$A:$A,0),0)&gt;0,1,IF(_xlfn.IFNA(MATCH($A$1,'Curriculum 2024-2025'!$F:$F,0),0)&gt;0,2,IF(_xlfn.IFNA(MATCH($A$1,'Curriculum 2024-2025'!$K:$K,0),0)&gt;0,3,0)))=1,INDEX('Curriculum 2024-2025'!$A:$A,_xlfn.IFNA(MATCH($A$1,'Curriculum 2024-2025'!$A:$A,0),_xlfn.IFNA(MATCH($A$1,'Curriculum 2024-2025'!$F:$F,0),MATCH($A$1,'Curriculum 2024-2025'!$K:$K,0)))+2+$A5),IF(IF(_xlfn.IFNA(MATCH($A$1,'Curriculum 2024-2025'!$A:$A,0),0)&gt;0,1,IF(_xlfn.IFNA(MATCH($A$1,'Curriculum 2024-2025'!$F:$F,0),0)&gt;0,2,IF(_xlfn.IFNA(MATCH($A$1,'Curriculum 2024-2025'!$K:$K,0),0)&gt;0,3,0)))=2,INDEX('Curriculum 2024-2025'!$F:$F,_xlfn.IFNA(MATCH($A$1,'Curriculum 2024-2025'!$A:$A,0),_xlfn.IFNA(MATCH($A$1,'Curriculum 2024-2025'!$F:$F,0),MATCH($A$1,'Curriculum 2024-2025'!$K:$K,0)))+2+$A5),IF(IF(_xlfn.IFNA(MATCH($A$1,'Curriculum 2024-2025'!$A:$A,0),0)&gt;0,1,IF(_xlfn.IFNA(MATCH($A$1,'Curriculum 2024-2025'!$F:$F,0),0)&gt;0,2,IF(_xlfn.IFNA(MATCH($A$1,'Curriculum 2024-2025'!$K:$K,0),0)&gt;0,3,0)))=3,INDEX('Curriculum 2024-2025'!$K:$K,_xlfn.IFNA(MATCH($A$1,'Curriculum 2024-2025'!$A:$A,0),_xlfn.IFNA(MATCH($A$1,'Curriculum 2024-2025'!$F:$F,0),MATCH($A$1,'Curriculum 2024-2025'!$K:$K,0)))+2+$A5),"")))</f>
        <v>192850960</v>
      </c>
      <c r="C5" t="str">
        <f>IF(IF(_xlfn.IFNA(MATCH($A$1,'Curriculum 2024-2025'!$A:$A,0),0)&gt;0,1,IF(_xlfn.IFNA(MATCH($A$1,'Curriculum 2024-2025'!$F:$F,0),0)&gt;0,2,IF(_xlfn.IFNA(MATCH($A$1,'Curriculum 2024-2025'!$K:$K,0),0)&gt;0,3,0)))=1,INDEX('Curriculum 2024-2025'!$B:$B,_xlfn.IFNA(MATCH($A$1,'Curriculum 2024-2025'!$A:$A,0),_xlfn.IFNA(MATCH($A$1,'Curriculum 2024-2025'!$F:$F,0),MATCH($A$1,'Curriculum 2024-2025'!$K:$K,0)))+2+$A5),IF(IF(_xlfn.IFNA(MATCH($A$1,'Curriculum 2024-2025'!$A:$A,0),0)&gt;0,1,IF(_xlfn.IFNA(MATCH($A$1,'Curriculum 2024-2025'!$F:$F,0),0)&gt;0,2,IF(_xlfn.IFNA(MATCH($A$1,'Curriculum 2024-2025'!$K:$K,0),0)&gt;0,3,0)))=2,INDEX('Curriculum 2024-2025'!$G:$G,_xlfn.IFNA(MATCH($A$1,'Curriculum 2024-2025'!$A:$A,0),_xlfn.IFNA(MATCH($A$1,'Curriculum 2024-2025'!$F:$F,0),MATCH($A$1,'Curriculum 2024-2025'!$K:$K,0)))+2+$A5),IF(IF(_xlfn.IFNA(MATCH($A$1,'Curriculum 2024-2025'!$A:$A,0),0)&gt;0,1,IF(_xlfn.IFNA(MATCH($A$1,'Curriculum 2024-2025'!$F:$F,0),0)&gt;0,2,IF(_xlfn.IFNA(MATCH($A$1,'Curriculum 2024-2025'!$K:$K,0),0)&gt;0,3,0)))=3,INDEX('Curriculum 2024-2025'!$L:$L,_xlfn.IFNA(MATCH($A$1,'Curriculum 2024-2025'!$A:$A,0),_xlfn.IFNA(MATCH($A$1,'Curriculum 2024-2025'!$F:$F,0),MATCH($A$1,'Curriculum 2024-2025'!$K:$K,0)))+2+$A5),"")))</f>
        <v>Intellectual Property in Product Development</v>
      </c>
      <c r="D5">
        <v>5</v>
      </c>
    </row>
    <row r="6" spans="1:4" x14ac:dyDescent="0.25">
      <c r="A6">
        <v>5</v>
      </c>
      <c r="B6">
        <f>IF(IF(_xlfn.IFNA(MATCH($A$1,'Curriculum 2024-2025'!$A:$A,0),0)&gt;0,1,IF(_xlfn.IFNA(MATCH($A$1,'Curriculum 2024-2025'!$F:$F,0),0)&gt;0,2,IF(_xlfn.IFNA(MATCH($A$1,'Curriculum 2024-2025'!$K:$K,0),0)&gt;0,3,0)))=1,INDEX('Curriculum 2024-2025'!$A:$A,_xlfn.IFNA(MATCH($A$1,'Curriculum 2024-2025'!$A:$A,0),_xlfn.IFNA(MATCH($A$1,'Curriculum 2024-2025'!$F:$F,0),MATCH($A$1,'Curriculum 2024-2025'!$K:$K,0)))+2+$A6),IF(IF(_xlfn.IFNA(MATCH($A$1,'Curriculum 2024-2025'!$A:$A,0),0)&gt;0,1,IF(_xlfn.IFNA(MATCH($A$1,'Curriculum 2024-2025'!$F:$F,0),0)&gt;0,2,IF(_xlfn.IFNA(MATCH($A$1,'Curriculum 2024-2025'!$K:$K,0),0)&gt;0,3,0)))=2,INDEX('Curriculum 2024-2025'!$F:$F,_xlfn.IFNA(MATCH($A$1,'Curriculum 2024-2025'!$A:$A,0),_xlfn.IFNA(MATCH($A$1,'Curriculum 2024-2025'!$F:$F,0),MATCH($A$1,'Curriculum 2024-2025'!$K:$K,0)))+2+$A6),IF(IF(_xlfn.IFNA(MATCH($A$1,'Curriculum 2024-2025'!$A:$A,0),0)&gt;0,1,IF(_xlfn.IFNA(MATCH($A$1,'Curriculum 2024-2025'!$F:$F,0),0)&gt;0,2,IF(_xlfn.IFNA(MATCH($A$1,'Curriculum 2024-2025'!$K:$K,0),0)&gt;0,3,0)))=3,INDEX('Curriculum 2024-2025'!$K:$K,_xlfn.IFNA(MATCH($A$1,'Curriculum 2024-2025'!$A:$A,0),_xlfn.IFNA(MATCH($A$1,'Curriculum 2024-2025'!$F:$F,0),MATCH($A$1,'Curriculum 2024-2025'!$K:$K,0)))+2+$A6),"")))</f>
        <v>202300338</v>
      </c>
      <c r="C6" t="str">
        <f>IF(IF(_xlfn.IFNA(MATCH($A$1,'Curriculum 2024-2025'!$A:$A,0),0)&gt;0,1,IF(_xlfn.IFNA(MATCH($A$1,'Curriculum 2024-2025'!$F:$F,0),0)&gt;0,2,IF(_xlfn.IFNA(MATCH($A$1,'Curriculum 2024-2025'!$K:$K,0),0)&gt;0,3,0)))=1,INDEX('Curriculum 2024-2025'!$B:$B,_xlfn.IFNA(MATCH($A$1,'Curriculum 2024-2025'!$A:$A,0),_xlfn.IFNA(MATCH($A$1,'Curriculum 2024-2025'!$F:$F,0),MATCH($A$1,'Curriculum 2024-2025'!$K:$K,0)))+2+$A6),IF(IF(_xlfn.IFNA(MATCH($A$1,'Curriculum 2024-2025'!$A:$A,0),0)&gt;0,1,IF(_xlfn.IFNA(MATCH($A$1,'Curriculum 2024-2025'!$F:$F,0),0)&gt;0,2,IF(_xlfn.IFNA(MATCH($A$1,'Curriculum 2024-2025'!$K:$K,0),0)&gt;0,3,0)))=2,INDEX('Curriculum 2024-2025'!$G:$G,_xlfn.IFNA(MATCH($A$1,'Curriculum 2024-2025'!$A:$A,0),_xlfn.IFNA(MATCH($A$1,'Curriculum 2024-2025'!$F:$F,0),MATCH($A$1,'Curriculum 2024-2025'!$K:$K,0)))+2+$A6),IF(IF(_xlfn.IFNA(MATCH($A$1,'Curriculum 2024-2025'!$A:$A,0),0)&gt;0,1,IF(_xlfn.IFNA(MATCH($A$1,'Curriculum 2024-2025'!$F:$F,0),0)&gt;0,2,IF(_xlfn.IFNA(MATCH($A$1,'Curriculum 2024-2025'!$K:$K,0),0)&gt;0,3,0)))=3,INDEX('Curriculum 2024-2025'!$L:$L,_xlfn.IFNA(MATCH($A$1,'Curriculum 2024-2025'!$A:$A,0),_xlfn.IFNA(MATCH($A$1,'Curriculum 2024-2025'!$F:$F,0),MATCH($A$1,'Curriculum 2024-2025'!$K:$K,0)))+2+$A6),"")))</f>
        <v>Introduction to Humanitarian Engineering</v>
      </c>
      <c r="D6">
        <v>5</v>
      </c>
    </row>
    <row r="7" spans="1:4" x14ac:dyDescent="0.25">
      <c r="A7">
        <v>6</v>
      </c>
      <c r="B7">
        <f>IF(IF(_xlfn.IFNA(MATCH($A$1,'Curriculum 2024-2025'!$A:$A,0),0)&gt;0,1,IF(_xlfn.IFNA(MATCH($A$1,'Curriculum 2024-2025'!$F:$F,0),0)&gt;0,2,IF(_xlfn.IFNA(MATCH($A$1,'Curriculum 2024-2025'!$K:$K,0),0)&gt;0,3,0)))=1,INDEX('Curriculum 2024-2025'!$A:$A,_xlfn.IFNA(MATCH($A$1,'Curriculum 2024-2025'!$A:$A,0),_xlfn.IFNA(MATCH($A$1,'Curriculum 2024-2025'!$F:$F,0),MATCH($A$1,'Curriculum 2024-2025'!$K:$K,0)))+2+$A7),IF(IF(_xlfn.IFNA(MATCH($A$1,'Curriculum 2024-2025'!$A:$A,0),0)&gt;0,1,IF(_xlfn.IFNA(MATCH($A$1,'Curriculum 2024-2025'!$F:$F,0),0)&gt;0,2,IF(_xlfn.IFNA(MATCH($A$1,'Curriculum 2024-2025'!$K:$K,0),0)&gt;0,3,0)))=2,INDEX('Curriculum 2024-2025'!$F:$F,_xlfn.IFNA(MATCH($A$1,'Curriculum 2024-2025'!$A:$A,0),_xlfn.IFNA(MATCH($A$1,'Curriculum 2024-2025'!$F:$F,0),MATCH($A$1,'Curriculum 2024-2025'!$K:$K,0)))+2+$A7),IF(IF(_xlfn.IFNA(MATCH($A$1,'Curriculum 2024-2025'!$A:$A,0),0)&gt;0,1,IF(_xlfn.IFNA(MATCH($A$1,'Curriculum 2024-2025'!$F:$F,0),0)&gt;0,2,IF(_xlfn.IFNA(MATCH($A$1,'Curriculum 2024-2025'!$K:$K,0),0)&gt;0,3,0)))=3,INDEX('Curriculum 2024-2025'!$K:$K,_xlfn.IFNA(MATCH($A$1,'Curriculum 2024-2025'!$A:$A,0),_xlfn.IFNA(MATCH($A$1,'Curriculum 2024-2025'!$F:$F,0),MATCH($A$1,'Curriculum 2024-2025'!$K:$K,0)))+2+$A7),"")))</f>
        <v>201600241</v>
      </c>
      <c r="C7" t="str">
        <f>IF(IF(_xlfn.IFNA(MATCH($A$1,'Curriculum 2024-2025'!$A:$A,0),0)&gt;0,1,IF(_xlfn.IFNA(MATCH($A$1,'Curriculum 2024-2025'!$F:$F,0),0)&gt;0,2,IF(_xlfn.IFNA(MATCH($A$1,'Curriculum 2024-2025'!$K:$K,0),0)&gt;0,3,0)))=1,INDEX('Curriculum 2024-2025'!$B:$B,_xlfn.IFNA(MATCH($A$1,'Curriculum 2024-2025'!$A:$A,0),_xlfn.IFNA(MATCH($A$1,'Curriculum 2024-2025'!$F:$F,0),MATCH($A$1,'Curriculum 2024-2025'!$K:$K,0)))+2+$A7),IF(IF(_xlfn.IFNA(MATCH($A$1,'Curriculum 2024-2025'!$A:$A,0),0)&gt;0,1,IF(_xlfn.IFNA(MATCH($A$1,'Curriculum 2024-2025'!$F:$F,0),0)&gt;0,2,IF(_xlfn.IFNA(MATCH($A$1,'Curriculum 2024-2025'!$K:$K,0),0)&gt;0,3,0)))=2,INDEX('Curriculum 2024-2025'!$G:$G,_xlfn.IFNA(MATCH($A$1,'Curriculum 2024-2025'!$A:$A,0),_xlfn.IFNA(MATCH($A$1,'Curriculum 2024-2025'!$F:$F,0),MATCH($A$1,'Curriculum 2024-2025'!$K:$K,0)))+2+$A7),IF(IF(_xlfn.IFNA(MATCH($A$1,'Curriculum 2024-2025'!$A:$A,0),0)&gt;0,1,IF(_xlfn.IFNA(MATCH($A$1,'Curriculum 2024-2025'!$F:$F,0),0)&gt;0,2,IF(_xlfn.IFNA(MATCH($A$1,'Curriculum 2024-2025'!$K:$K,0),0)&gt;0,3,0)))=3,INDEX('Curriculum 2024-2025'!$L:$L,_xlfn.IFNA(MATCH($A$1,'Curriculum 2024-2025'!$A:$A,0),_xlfn.IFNA(MATCH($A$1,'Curriculum 2024-2025'!$F:$F,0),MATCH($A$1,'Curriculum 2024-2025'!$K:$K,0)))+2+$A7),"")))</f>
        <v>Multigrid/Multilevel Scientific Computing</v>
      </c>
      <c r="D7">
        <v>5</v>
      </c>
    </row>
    <row r="8" spans="1:4" x14ac:dyDescent="0.25">
      <c r="A8">
        <v>7</v>
      </c>
      <c r="B8">
        <f>IF(IF(_xlfn.IFNA(MATCH($A$1,'Curriculum 2024-2025'!$A:$A,0),0)&gt;0,1,IF(_xlfn.IFNA(MATCH($A$1,'Curriculum 2024-2025'!$F:$F,0),0)&gt;0,2,IF(_xlfn.IFNA(MATCH($A$1,'Curriculum 2024-2025'!$K:$K,0),0)&gt;0,3,0)))=1,INDEX('Curriculum 2024-2025'!$A:$A,_xlfn.IFNA(MATCH($A$1,'Curriculum 2024-2025'!$A:$A,0),_xlfn.IFNA(MATCH($A$1,'Curriculum 2024-2025'!$F:$F,0),MATCH($A$1,'Curriculum 2024-2025'!$K:$K,0)))+2+$A8),IF(IF(_xlfn.IFNA(MATCH($A$1,'Curriculum 2024-2025'!$A:$A,0),0)&gt;0,1,IF(_xlfn.IFNA(MATCH($A$1,'Curriculum 2024-2025'!$F:$F,0),0)&gt;0,2,IF(_xlfn.IFNA(MATCH($A$1,'Curriculum 2024-2025'!$K:$K,0),0)&gt;0,3,0)))=2,INDEX('Curriculum 2024-2025'!$F:$F,_xlfn.IFNA(MATCH($A$1,'Curriculum 2024-2025'!$A:$A,0),_xlfn.IFNA(MATCH($A$1,'Curriculum 2024-2025'!$F:$F,0),MATCH($A$1,'Curriculum 2024-2025'!$K:$K,0)))+2+$A8),IF(IF(_xlfn.IFNA(MATCH($A$1,'Curriculum 2024-2025'!$A:$A,0),0)&gt;0,1,IF(_xlfn.IFNA(MATCH($A$1,'Curriculum 2024-2025'!$F:$F,0),0)&gt;0,2,IF(_xlfn.IFNA(MATCH($A$1,'Curriculum 2024-2025'!$K:$K,0),0)&gt;0,3,0)))=3,INDEX('Curriculum 2024-2025'!$K:$K,_xlfn.IFNA(MATCH($A$1,'Curriculum 2024-2025'!$A:$A,0),_xlfn.IFNA(MATCH($A$1,'Curriculum 2024-2025'!$F:$F,0),MATCH($A$1,'Curriculum 2024-2025'!$K:$K,0)))+2+$A8),"")))</f>
        <v>201700025</v>
      </c>
      <c r="C8" t="str">
        <f>IF(IF(_xlfn.IFNA(MATCH($A$1,'Curriculum 2024-2025'!$A:$A,0),0)&gt;0,1,IF(_xlfn.IFNA(MATCH($A$1,'Curriculum 2024-2025'!$F:$F,0),0)&gt;0,2,IF(_xlfn.IFNA(MATCH($A$1,'Curriculum 2024-2025'!$K:$K,0),0)&gt;0,3,0)))=1,INDEX('Curriculum 2024-2025'!$B:$B,_xlfn.IFNA(MATCH($A$1,'Curriculum 2024-2025'!$A:$A,0),_xlfn.IFNA(MATCH($A$1,'Curriculum 2024-2025'!$F:$F,0),MATCH($A$1,'Curriculum 2024-2025'!$K:$K,0)))+2+$A8),IF(IF(_xlfn.IFNA(MATCH($A$1,'Curriculum 2024-2025'!$A:$A,0),0)&gt;0,1,IF(_xlfn.IFNA(MATCH($A$1,'Curriculum 2024-2025'!$F:$F,0),0)&gt;0,2,IF(_xlfn.IFNA(MATCH($A$1,'Curriculum 2024-2025'!$K:$K,0),0)&gt;0,3,0)))=2,INDEX('Curriculum 2024-2025'!$G:$G,_xlfn.IFNA(MATCH($A$1,'Curriculum 2024-2025'!$A:$A,0),_xlfn.IFNA(MATCH($A$1,'Curriculum 2024-2025'!$F:$F,0),MATCH($A$1,'Curriculum 2024-2025'!$K:$K,0)))+2+$A8),IF(IF(_xlfn.IFNA(MATCH($A$1,'Curriculum 2024-2025'!$A:$A,0),0)&gt;0,1,IF(_xlfn.IFNA(MATCH($A$1,'Curriculum 2024-2025'!$F:$F,0),0)&gt;0,2,IF(_xlfn.IFNA(MATCH($A$1,'Curriculum 2024-2025'!$K:$K,0),0)&gt;0,3,0)))=3,INDEX('Curriculum 2024-2025'!$L:$L,_xlfn.IFNA(MATCH($A$1,'Curriculum 2024-2025'!$A:$A,0),_xlfn.IFNA(MATCH($A$1,'Curriculum 2024-2025'!$F:$F,0),MATCH($A$1,'Curriculum 2024-2025'!$K:$K,0)))+2+$A8),"")))</f>
        <v>Solar Energy</v>
      </c>
      <c r="D8">
        <v>5</v>
      </c>
    </row>
    <row r="9" spans="1:4" x14ac:dyDescent="0.25">
      <c r="A9">
        <v>8</v>
      </c>
      <c r="B9">
        <f>IF(IF(_xlfn.IFNA(MATCH($A$1,'Curriculum 2024-2025'!$A:$A,0),0)&gt;0,1,IF(_xlfn.IFNA(MATCH($A$1,'Curriculum 2024-2025'!$F:$F,0),0)&gt;0,2,IF(_xlfn.IFNA(MATCH($A$1,'Curriculum 2024-2025'!$K:$K,0),0)&gt;0,3,0)))=1,INDEX('Curriculum 2024-2025'!$A:$A,_xlfn.IFNA(MATCH($A$1,'Curriculum 2024-2025'!$A:$A,0),_xlfn.IFNA(MATCH($A$1,'Curriculum 2024-2025'!$F:$F,0),MATCH($A$1,'Curriculum 2024-2025'!$K:$K,0)))+2+$A9),IF(IF(_xlfn.IFNA(MATCH($A$1,'Curriculum 2024-2025'!$A:$A,0),0)&gt;0,1,IF(_xlfn.IFNA(MATCH($A$1,'Curriculum 2024-2025'!$F:$F,0),0)&gt;0,2,IF(_xlfn.IFNA(MATCH($A$1,'Curriculum 2024-2025'!$K:$K,0),0)&gt;0,3,0)))=2,INDEX('Curriculum 2024-2025'!$F:$F,_xlfn.IFNA(MATCH($A$1,'Curriculum 2024-2025'!$A:$A,0),_xlfn.IFNA(MATCH($A$1,'Curriculum 2024-2025'!$F:$F,0),MATCH($A$1,'Curriculum 2024-2025'!$K:$K,0)))+2+$A9),IF(IF(_xlfn.IFNA(MATCH($A$1,'Curriculum 2024-2025'!$A:$A,0),0)&gt;0,1,IF(_xlfn.IFNA(MATCH($A$1,'Curriculum 2024-2025'!$F:$F,0),0)&gt;0,2,IF(_xlfn.IFNA(MATCH($A$1,'Curriculum 2024-2025'!$K:$K,0),0)&gt;0,3,0)))=3,INDEX('Curriculum 2024-2025'!$K:$K,_xlfn.IFNA(MATCH($A$1,'Curriculum 2024-2025'!$A:$A,0),_xlfn.IFNA(MATCH($A$1,'Curriculum 2024-2025'!$F:$F,0),MATCH($A$1,'Curriculum 2024-2025'!$K:$K,0)))+2+$A9),"")))</f>
        <v>192850840</v>
      </c>
      <c r="C9" t="str">
        <f>IF(IF(_xlfn.IFNA(MATCH($A$1,'Curriculum 2024-2025'!$A:$A,0),0)&gt;0,1,IF(_xlfn.IFNA(MATCH($A$1,'Curriculum 2024-2025'!$F:$F,0),0)&gt;0,2,IF(_xlfn.IFNA(MATCH($A$1,'Curriculum 2024-2025'!$K:$K,0),0)&gt;0,3,0)))=1,INDEX('Curriculum 2024-2025'!$B:$B,_xlfn.IFNA(MATCH($A$1,'Curriculum 2024-2025'!$A:$A,0),_xlfn.IFNA(MATCH($A$1,'Curriculum 2024-2025'!$F:$F,0),MATCH($A$1,'Curriculum 2024-2025'!$K:$K,0)))+2+$A9),IF(IF(_xlfn.IFNA(MATCH($A$1,'Curriculum 2024-2025'!$A:$A,0),0)&gt;0,1,IF(_xlfn.IFNA(MATCH($A$1,'Curriculum 2024-2025'!$F:$F,0),0)&gt;0,2,IF(_xlfn.IFNA(MATCH($A$1,'Curriculum 2024-2025'!$K:$K,0),0)&gt;0,3,0)))=2,INDEX('Curriculum 2024-2025'!$G:$G,_xlfn.IFNA(MATCH($A$1,'Curriculum 2024-2025'!$A:$A,0),_xlfn.IFNA(MATCH($A$1,'Curriculum 2024-2025'!$F:$F,0),MATCH($A$1,'Curriculum 2024-2025'!$K:$K,0)))+2+$A9),IF(IF(_xlfn.IFNA(MATCH($A$1,'Curriculum 2024-2025'!$A:$A,0),0)&gt;0,1,IF(_xlfn.IFNA(MATCH($A$1,'Curriculum 2024-2025'!$F:$F,0),0)&gt;0,2,IF(_xlfn.IFNA(MATCH($A$1,'Curriculum 2024-2025'!$K:$K,0),0)&gt;0,3,0)))=3,INDEX('Curriculum 2024-2025'!$L:$L,_xlfn.IFNA(MATCH($A$1,'Curriculum 2024-2025'!$A:$A,0),_xlfn.IFNA(MATCH($A$1,'Curriculum 2024-2025'!$F:$F,0),MATCH($A$1,'Curriculum 2024-2025'!$K:$K,0)))+2+$A9),"")))</f>
        <v>Sources of Innovation</v>
      </c>
      <c r="D9">
        <v>5</v>
      </c>
    </row>
    <row r="10" spans="1:4" x14ac:dyDescent="0.25">
      <c r="A10">
        <v>9</v>
      </c>
      <c r="B10">
        <f>IF(IF(_xlfn.IFNA(MATCH($A$1,'Curriculum 2024-2025'!$A:$A,0),0)&gt;0,1,IF(_xlfn.IFNA(MATCH($A$1,'Curriculum 2024-2025'!$F:$F,0),0)&gt;0,2,IF(_xlfn.IFNA(MATCH($A$1,'Curriculum 2024-2025'!$K:$K,0),0)&gt;0,3,0)))=1,INDEX('Curriculum 2024-2025'!$A:$A,_xlfn.IFNA(MATCH($A$1,'Curriculum 2024-2025'!$A:$A,0),_xlfn.IFNA(MATCH($A$1,'Curriculum 2024-2025'!$F:$F,0),MATCH($A$1,'Curriculum 2024-2025'!$K:$K,0)))+2+$A10),IF(IF(_xlfn.IFNA(MATCH($A$1,'Curriculum 2024-2025'!$A:$A,0),0)&gt;0,1,IF(_xlfn.IFNA(MATCH($A$1,'Curriculum 2024-2025'!$F:$F,0),0)&gt;0,2,IF(_xlfn.IFNA(MATCH($A$1,'Curriculum 2024-2025'!$K:$K,0),0)&gt;0,3,0)))=2,INDEX('Curriculum 2024-2025'!$F:$F,_xlfn.IFNA(MATCH($A$1,'Curriculum 2024-2025'!$A:$A,0),_xlfn.IFNA(MATCH($A$1,'Curriculum 2024-2025'!$F:$F,0),MATCH($A$1,'Curriculum 2024-2025'!$K:$K,0)))+2+$A10),IF(IF(_xlfn.IFNA(MATCH($A$1,'Curriculum 2024-2025'!$A:$A,0),0)&gt;0,1,IF(_xlfn.IFNA(MATCH($A$1,'Curriculum 2024-2025'!$F:$F,0),0)&gt;0,2,IF(_xlfn.IFNA(MATCH($A$1,'Curriculum 2024-2025'!$K:$K,0),0)&gt;0,3,0)))=3,INDEX('Curriculum 2024-2025'!$K:$K,_xlfn.IFNA(MATCH($A$1,'Curriculum 2024-2025'!$A:$A,0),_xlfn.IFNA(MATCH($A$1,'Curriculum 2024-2025'!$F:$F,0),MATCH($A$1,'Curriculum 2024-2025'!$K:$K,0)))+2+$A10),"")))</f>
        <v>201000201</v>
      </c>
      <c r="C10" t="str">
        <f>IF(IF(_xlfn.IFNA(MATCH($A$1,'Curriculum 2024-2025'!$A:$A,0),0)&gt;0,1,IF(_xlfn.IFNA(MATCH($A$1,'Curriculum 2024-2025'!$F:$F,0),0)&gt;0,2,IF(_xlfn.IFNA(MATCH($A$1,'Curriculum 2024-2025'!$K:$K,0),0)&gt;0,3,0)))=1,INDEX('Curriculum 2024-2025'!$B:$B,_xlfn.IFNA(MATCH($A$1,'Curriculum 2024-2025'!$A:$A,0),_xlfn.IFNA(MATCH($A$1,'Curriculum 2024-2025'!$F:$F,0),MATCH($A$1,'Curriculum 2024-2025'!$K:$K,0)))+2+$A10),IF(IF(_xlfn.IFNA(MATCH($A$1,'Curriculum 2024-2025'!$A:$A,0),0)&gt;0,1,IF(_xlfn.IFNA(MATCH($A$1,'Curriculum 2024-2025'!$F:$F,0),0)&gt;0,2,IF(_xlfn.IFNA(MATCH($A$1,'Curriculum 2024-2025'!$K:$K,0),0)&gt;0,3,0)))=2,INDEX('Curriculum 2024-2025'!$G:$G,_xlfn.IFNA(MATCH($A$1,'Curriculum 2024-2025'!$A:$A,0),_xlfn.IFNA(MATCH($A$1,'Curriculum 2024-2025'!$F:$F,0),MATCH($A$1,'Curriculum 2024-2025'!$K:$K,0)))+2+$A10),IF(IF(_xlfn.IFNA(MATCH($A$1,'Curriculum 2024-2025'!$A:$A,0),0)&gt;0,1,IF(_xlfn.IFNA(MATCH($A$1,'Curriculum 2024-2025'!$F:$F,0),0)&gt;0,2,IF(_xlfn.IFNA(MATCH($A$1,'Curriculum 2024-2025'!$K:$K,0),0)&gt;0,3,0)))=3,INDEX('Curriculum 2024-2025'!$L:$L,_xlfn.IFNA(MATCH($A$1,'Curriculum 2024-2025'!$A:$A,0),_xlfn.IFNA(MATCH($A$1,'Curriculum 2024-2025'!$F:$F,0),MATCH($A$1,'Curriculum 2024-2025'!$K:$K,0)))+2+$A10),"")))</f>
        <v>Virtual Reality</v>
      </c>
      <c r="D10">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07"/>
  <sheetViews>
    <sheetView topLeftCell="A21" zoomScale="90" zoomScaleNormal="90" workbookViewId="0">
      <selection activeCell="A68" sqref="A68"/>
    </sheetView>
  </sheetViews>
  <sheetFormatPr defaultColWidth="9.140625" defaultRowHeight="14.25" x14ac:dyDescent="0.25"/>
  <cols>
    <col min="1" max="1" width="12.42578125" style="17" customWidth="1"/>
    <col min="2" max="2" width="44.7109375" style="17" customWidth="1"/>
    <col min="3" max="3" width="3.85546875" style="17" customWidth="1"/>
    <col min="4" max="4" width="8.42578125" style="17" customWidth="1"/>
    <col min="5" max="5" width="4.7109375" style="17" customWidth="1"/>
    <col min="6" max="6" width="12.42578125" style="17" customWidth="1"/>
    <col min="7" max="7" width="44.7109375" style="17" customWidth="1"/>
    <col min="8" max="8" width="4" style="17" customWidth="1"/>
    <col min="9" max="9" width="8.5703125" style="17" customWidth="1"/>
    <col min="10" max="10" width="4.7109375" style="17" customWidth="1"/>
    <col min="11" max="11" width="12.5703125" style="17" customWidth="1"/>
    <col min="12" max="12" width="44.7109375" style="17" customWidth="1"/>
    <col min="13" max="13" width="4.140625" style="17" customWidth="1"/>
    <col min="14" max="14" width="8.42578125" style="17" customWidth="1"/>
    <col min="15" max="15" width="3" style="17" customWidth="1"/>
    <col min="16" max="16" width="51.28515625" style="17" bestFit="1" customWidth="1"/>
    <col min="17" max="17" width="8.140625" style="17" customWidth="1"/>
    <col min="18" max="18" width="18.28515625" style="17" hidden="1" customWidth="1"/>
    <col min="19" max="16384" width="9.140625" style="17"/>
  </cols>
  <sheetData>
    <row r="1" spans="1:18" ht="15.75" thickBot="1" x14ac:dyDescent="0.3">
      <c r="A1" s="318" t="s">
        <v>133</v>
      </c>
      <c r="B1" s="319"/>
      <c r="C1" s="319"/>
      <c r="D1" s="319"/>
      <c r="E1" s="319"/>
      <c r="F1" s="319"/>
      <c r="G1" s="319"/>
      <c r="H1" s="319"/>
      <c r="I1" s="319"/>
      <c r="J1" s="319"/>
      <c r="K1" s="319"/>
      <c r="L1" s="319"/>
      <c r="M1" s="319"/>
      <c r="N1" s="320"/>
    </row>
    <row r="2" spans="1:18" ht="12" customHeight="1" thickBot="1" x14ac:dyDescent="0.3"/>
    <row r="3" spans="1:18" ht="21.6" customHeight="1" thickBot="1" x14ac:dyDescent="0.3">
      <c r="A3" s="318" t="s">
        <v>134</v>
      </c>
      <c r="B3" s="319"/>
      <c r="C3" s="319"/>
      <c r="D3" s="319"/>
      <c r="E3" s="319"/>
      <c r="F3" s="319"/>
      <c r="G3" s="319"/>
      <c r="H3" s="319"/>
      <c r="I3" s="319"/>
      <c r="J3" s="321"/>
      <c r="K3" s="319"/>
      <c r="L3" s="319"/>
      <c r="M3" s="319"/>
      <c r="N3" s="320"/>
    </row>
    <row r="4" spans="1:18" ht="14.25" customHeight="1" x14ac:dyDescent="0.25">
      <c r="A4" s="322" t="s">
        <v>135</v>
      </c>
      <c r="B4" s="323"/>
      <c r="C4" s="323"/>
      <c r="D4" s="324"/>
      <c r="E4" s="91"/>
      <c r="F4" s="328" t="s">
        <v>136</v>
      </c>
      <c r="G4" s="329"/>
      <c r="H4" s="329"/>
      <c r="I4" s="330"/>
      <c r="J4" s="160"/>
      <c r="K4" s="334" t="s">
        <v>137</v>
      </c>
      <c r="L4" s="335"/>
      <c r="M4" s="335"/>
      <c r="N4" s="336"/>
      <c r="P4" s="160"/>
      <c r="Q4" s="160"/>
      <c r="R4" s="160"/>
    </row>
    <row r="5" spans="1:18" ht="14.45" customHeight="1" thickBot="1" x14ac:dyDescent="0.3">
      <c r="A5" s="325"/>
      <c r="B5" s="326"/>
      <c r="C5" s="326"/>
      <c r="D5" s="327"/>
      <c r="E5" s="91"/>
      <c r="F5" s="331"/>
      <c r="G5" s="332"/>
      <c r="H5" s="332"/>
      <c r="I5" s="333"/>
      <c r="J5" s="91"/>
      <c r="K5" s="337"/>
      <c r="L5" s="338"/>
      <c r="M5" s="338"/>
      <c r="N5" s="339"/>
      <c r="P5" s="160"/>
      <c r="Q5" s="299"/>
      <c r="R5" s="299"/>
    </row>
    <row r="6" spans="1:18" ht="15" customHeight="1" x14ac:dyDescent="0.25">
      <c r="A6" s="161" t="s">
        <v>138</v>
      </c>
      <c r="B6" s="162"/>
      <c r="C6" s="163" t="s">
        <v>1</v>
      </c>
      <c r="D6" s="164" t="s">
        <v>139</v>
      </c>
      <c r="F6" s="165" t="s">
        <v>138</v>
      </c>
      <c r="G6" s="166"/>
      <c r="H6" s="167" t="s">
        <v>1</v>
      </c>
      <c r="I6" s="168" t="s">
        <v>139</v>
      </c>
      <c r="J6" s="91"/>
      <c r="K6" s="56" t="s">
        <v>138</v>
      </c>
      <c r="L6" s="57"/>
      <c r="M6" s="58" t="s">
        <v>1</v>
      </c>
      <c r="N6" s="59" t="s">
        <v>139</v>
      </c>
      <c r="P6" s="160"/>
      <c r="Q6" s="299"/>
      <c r="R6" s="299"/>
    </row>
    <row r="7" spans="1:18" ht="15" x14ac:dyDescent="0.25">
      <c r="A7" s="60">
        <v>201900091</v>
      </c>
      <c r="B7" s="169" t="s">
        <v>49</v>
      </c>
      <c r="C7" s="61">
        <v>5</v>
      </c>
      <c r="D7" s="62" t="s">
        <v>140</v>
      </c>
      <c r="F7" s="68">
        <v>201400103</v>
      </c>
      <c r="G7" s="170" t="s">
        <v>60</v>
      </c>
      <c r="H7" s="63">
        <v>5</v>
      </c>
      <c r="I7" s="64" t="s">
        <v>141</v>
      </c>
      <c r="K7" s="65">
        <v>201500024</v>
      </c>
      <c r="L7" s="171" t="s">
        <v>32</v>
      </c>
      <c r="M7" s="66">
        <v>5</v>
      </c>
      <c r="N7" s="67" t="s">
        <v>140</v>
      </c>
      <c r="P7" s="160"/>
      <c r="Q7" s="299"/>
      <c r="R7" s="299"/>
    </row>
    <row r="8" spans="1:18" ht="15" x14ac:dyDescent="0.25">
      <c r="A8" s="60">
        <v>201800371</v>
      </c>
      <c r="B8" s="169" t="s">
        <v>142</v>
      </c>
      <c r="C8" s="61">
        <v>5</v>
      </c>
      <c r="D8" s="62" t="s">
        <v>143</v>
      </c>
      <c r="F8" s="68">
        <v>201200133</v>
      </c>
      <c r="G8" s="170" t="s">
        <v>61</v>
      </c>
      <c r="H8" s="63">
        <v>5</v>
      </c>
      <c r="I8" s="64" t="s">
        <v>144</v>
      </c>
      <c r="K8" s="65">
        <v>191121710</v>
      </c>
      <c r="L8" s="171" t="s">
        <v>39</v>
      </c>
      <c r="M8" s="66">
        <v>5</v>
      </c>
      <c r="N8" s="67" t="s">
        <v>145</v>
      </c>
      <c r="P8" s="160"/>
      <c r="Q8" s="22"/>
      <c r="R8" s="22"/>
    </row>
    <row r="9" spans="1:18" ht="15" x14ac:dyDescent="0.2">
      <c r="A9" s="60">
        <v>202000244</v>
      </c>
      <c r="B9" s="172" t="s">
        <v>50</v>
      </c>
      <c r="C9" s="61">
        <v>5</v>
      </c>
      <c r="D9" s="62" t="s">
        <v>143</v>
      </c>
      <c r="F9" s="68">
        <v>191121710</v>
      </c>
      <c r="G9" s="170" t="s">
        <v>39</v>
      </c>
      <c r="H9" s="63">
        <v>5</v>
      </c>
      <c r="I9" s="64" t="s">
        <v>145</v>
      </c>
      <c r="K9" s="65">
        <v>191154731</v>
      </c>
      <c r="L9" s="171" t="s">
        <v>51</v>
      </c>
      <c r="M9" s="66">
        <v>5</v>
      </c>
      <c r="N9" s="67" t="s">
        <v>144</v>
      </c>
      <c r="P9" s="160"/>
      <c r="Q9" s="299"/>
      <c r="R9" s="299"/>
    </row>
    <row r="10" spans="1:18" ht="15" x14ac:dyDescent="0.2">
      <c r="A10" s="69">
        <v>191121710</v>
      </c>
      <c r="B10" s="169" t="s">
        <v>39</v>
      </c>
      <c r="C10" s="61">
        <v>5</v>
      </c>
      <c r="D10" s="62" t="s">
        <v>145</v>
      </c>
      <c r="F10" s="68">
        <v>191121720</v>
      </c>
      <c r="G10" s="170" t="s">
        <v>62</v>
      </c>
      <c r="H10" s="63">
        <v>5</v>
      </c>
      <c r="I10" s="64" t="s">
        <v>145</v>
      </c>
      <c r="K10" s="65">
        <v>201600019</v>
      </c>
      <c r="L10" s="171" t="s">
        <v>81</v>
      </c>
      <c r="M10" s="66">
        <v>5</v>
      </c>
      <c r="N10" s="67" t="s">
        <v>141</v>
      </c>
      <c r="P10" s="160"/>
      <c r="Q10" s="299"/>
      <c r="R10" s="299"/>
    </row>
    <row r="11" spans="1:18" x14ac:dyDescent="0.2">
      <c r="A11" s="69">
        <v>191154731</v>
      </c>
      <c r="B11" s="169" t="s">
        <v>51</v>
      </c>
      <c r="C11" s="61">
        <v>5</v>
      </c>
      <c r="D11" s="62" t="s">
        <v>144</v>
      </c>
      <c r="F11" s="68">
        <v>191124720</v>
      </c>
      <c r="G11" s="170" t="s">
        <v>63</v>
      </c>
      <c r="H11" s="63">
        <v>5</v>
      </c>
      <c r="I11" s="64" t="s">
        <v>143</v>
      </c>
      <c r="K11" s="65">
        <v>201500136</v>
      </c>
      <c r="L11" s="171" t="s">
        <v>58</v>
      </c>
      <c r="M11" s="66">
        <v>5</v>
      </c>
      <c r="N11" s="67" t="s">
        <v>141</v>
      </c>
    </row>
    <row r="12" spans="1:18" x14ac:dyDescent="0.2">
      <c r="A12" s="69">
        <v>201500235</v>
      </c>
      <c r="B12" s="169" t="s">
        <v>52</v>
      </c>
      <c r="C12" s="61">
        <v>5</v>
      </c>
      <c r="D12" s="62" t="s">
        <v>143</v>
      </c>
      <c r="F12" s="68">
        <v>201000159</v>
      </c>
      <c r="G12" s="170" t="s">
        <v>146</v>
      </c>
      <c r="H12" s="63">
        <v>5</v>
      </c>
      <c r="I12" s="64" t="s">
        <v>143</v>
      </c>
      <c r="K12" s="65">
        <v>191154720</v>
      </c>
      <c r="L12" s="171" t="s">
        <v>82</v>
      </c>
      <c r="M12" s="66">
        <v>5</v>
      </c>
      <c r="N12" s="67" t="s">
        <v>140</v>
      </c>
    </row>
    <row r="13" spans="1:18" x14ac:dyDescent="0.2">
      <c r="A13" s="69">
        <v>202000245</v>
      </c>
      <c r="B13" s="169" t="s">
        <v>147</v>
      </c>
      <c r="C13" s="61">
        <v>5</v>
      </c>
      <c r="D13" s="62" t="s">
        <v>141</v>
      </c>
      <c r="F13" s="68">
        <v>202000033</v>
      </c>
      <c r="G13" s="170" t="s">
        <v>64</v>
      </c>
      <c r="H13" s="63">
        <v>5</v>
      </c>
      <c r="I13" s="64" t="s">
        <v>143</v>
      </c>
      <c r="K13" s="65">
        <v>202000036</v>
      </c>
      <c r="L13" s="171" t="s">
        <v>83</v>
      </c>
      <c r="M13" s="66">
        <v>5</v>
      </c>
      <c r="N13" s="67" t="s">
        <v>144</v>
      </c>
    </row>
    <row r="14" spans="1:18" x14ac:dyDescent="0.2">
      <c r="A14" s="69">
        <v>201900074</v>
      </c>
      <c r="B14" s="169" t="s">
        <v>23</v>
      </c>
      <c r="C14" s="61">
        <v>5</v>
      </c>
      <c r="D14" s="62" t="s">
        <v>141</v>
      </c>
      <c r="F14" s="68">
        <v>191137400</v>
      </c>
      <c r="G14" s="170" t="s">
        <v>25</v>
      </c>
      <c r="H14" s="63">
        <v>5</v>
      </c>
      <c r="I14" s="64" t="s">
        <v>140</v>
      </c>
      <c r="K14" s="65">
        <v>201900074</v>
      </c>
      <c r="L14" s="173" t="s">
        <v>23</v>
      </c>
      <c r="M14" s="66">
        <v>5</v>
      </c>
      <c r="N14" s="67" t="s">
        <v>141</v>
      </c>
    </row>
    <row r="15" spans="1:18" x14ac:dyDescent="0.2">
      <c r="A15" s="69">
        <v>202000246</v>
      </c>
      <c r="B15" s="169" t="s">
        <v>53</v>
      </c>
      <c r="C15" s="61">
        <v>5</v>
      </c>
      <c r="D15" s="62" t="s">
        <v>144</v>
      </c>
      <c r="F15" s="68">
        <v>201200146</v>
      </c>
      <c r="G15" s="170" t="s">
        <v>65</v>
      </c>
      <c r="H15" s="63">
        <v>5</v>
      </c>
      <c r="I15" s="64" t="s">
        <v>141</v>
      </c>
      <c r="K15" s="65">
        <v>201400300</v>
      </c>
      <c r="L15" s="171" t="s">
        <v>84</v>
      </c>
      <c r="M15" s="66">
        <v>5</v>
      </c>
      <c r="N15" s="67" t="s">
        <v>144</v>
      </c>
    </row>
    <row r="16" spans="1:18" x14ac:dyDescent="0.2">
      <c r="A16" s="69">
        <v>201400037</v>
      </c>
      <c r="B16" s="169" t="s">
        <v>24</v>
      </c>
      <c r="C16" s="61">
        <v>5</v>
      </c>
      <c r="D16" s="62" t="s">
        <v>143</v>
      </c>
      <c r="F16" s="68">
        <v>191102041</v>
      </c>
      <c r="G16" s="170" t="s">
        <v>66</v>
      </c>
      <c r="H16" s="63">
        <v>5</v>
      </c>
      <c r="I16" s="64" t="s">
        <v>140</v>
      </c>
      <c r="K16" s="65">
        <v>202000035</v>
      </c>
      <c r="L16" s="171" t="s">
        <v>148</v>
      </c>
      <c r="M16" s="66">
        <v>5</v>
      </c>
      <c r="N16" s="67" t="s">
        <v>143</v>
      </c>
    </row>
    <row r="17" spans="1:18" x14ac:dyDescent="0.2">
      <c r="A17" s="69">
        <v>201700042</v>
      </c>
      <c r="B17" s="169" t="s">
        <v>54</v>
      </c>
      <c r="C17" s="61">
        <v>5</v>
      </c>
      <c r="D17" s="62" t="s">
        <v>140</v>
      </c>
      <c r="F17" s="68">
        <v>201600018</v>
      </c>
      <c r="G17" s="170" t="s">
        <v>67</v>
      </c>
      <c r="H17" s="63">
        <v>5</v>
      </c>
      <c r="I17" s="64" t="s">
        <v>141</v>
      </c>
      <c r="K17" s="65">
        <v>201300039</v>
      </c>
      <c r="L17" s="171" t="s">
        <v>55</v>
      </c>
      <c r="M17" s="66">
        <v>5</v>
      </c>
      <c r="N17" s="67" t="s">
        <v>143</v>
      </c>
    </row>
    <row r="18" spans="1:18" x14ac:dyDescent="0.2">
      <c r="A18" s="69">
        <v>201300039</v>
      </c>
      <c r="B18" s="169" t="s">
        <v>55</v>
      </c>
      <c r="C18" s="61">
        <v>5</v>
      </c>
      <c r="D18" s="62" t="s">
        <v>143</v>
      </c>
      <c r="F18" s="68">
        <v>202200100</v>
      </c>
      <c r="G18" s="170" t="s">
        <v>68</v>
      </c>
      <c r="H18" s="63">
        <v>5</v>
      </c>
      <c r="I18" s="64" t="s">
        <v>141</v>
      </c>
      <c r="K18" s="65">
        <v>191141700</v>
      </c>
      <c r="L18" s="171" t="s">
        <v>26</v>
      </c>
      <c r="M18" s="66">
        <v>5</v>
      </c>
      <c r="N18" s="67" t="s">
        <v>141</v>
      </c>
    </row>
    <row r="19" spans="1:18" ht="15" x14ac:dyDescent="0.25">
      <c r="A19" s="70" t="s">
        <v>149</v>
      </c>
      <c r="B19" s="71"/>
      <c r="C19" s="72" t="s">
        <v>1</v>
      </c>
      <c r="D19" s="73" t="s">
        <v>139</v>
      </c>
      <c r="F19" s="74" t="s">
        <v>149</v>
      </c>
      <c r="G19" s="75"/>
      <c r="H19" s="76" t="s">
        <v>1</v>
      </c>
      <c r="I19" s="77" t="s">
        <v>139</v>
      </c>
      <c r="K19" s="78" t="s">
        <v>149</v>
      </c>
      <c r="L19" s="79"/>
      <c r="M19" s="80" t="s">
        <v>1</v>
      </c>
      <c r="N19" s="81" t="s">
        <v>139</v>
      </c>
    </row>
    <row r="20" spans="1:18" x14ac:dyDescent="0.2">
      <c r="A20" s="60">
        <v>191121700</v>
      </c>
      <c r="B20" s="169" t="s">
        <v>33</v>
      </c>
      <c r="C20" s="61">
        <v>5</v>
      </c>
      <c r="D20" s="62" t="s">
        <v>144</v>
      </c>
      <c r="F20" s="68">
        <v>202100228</v>
      </c>
      <c r="G20" s="170" t="s">
        <v>150</v>
      </c>
      <c r="H20" s="63">
        <v>5</v>
      </c>
      <c r="I20" s="64" t="s">
        <v>144</v>
      </c>
      <c r="K20" s="82">
        <v>201900091</v>
      </c>
      <c r="L20" s="174" t="s">
        <v>49</v>
      </c>
      <c r="M20" s="83">
        <v>5</v>
      </c>
      <c r="N20" s="84" t="s">
        <v>140</v>
      </c>
    </row>
    <row r="21" spans="1:18" x14ac:dyDescent="0.2">
      <c r="A21" s="60">
        <v>202200127</v>
      </c>
      <c r="B21" s="172" t="s">
        <v>127</v>
      </c>
      <c r="C21" s="61">
        <v>5</v>
      </c>
      <c r="D21" s="62" t="s">
        <v>140</v>
      </c>
      <c r="F21" s="68">
        <v>201900091</v>
      </c>
      <c r="G21" s="175" t="s">
        <v>49</v>
      </c>
      <c r="H21" s="63">
        <v>5</v>
      </c>
      <c r="I21" s="64" t="s">
        <v>140</v>
      </c>
      <c r="K21" s="82">
        <v>201800371</v>
      </c>
      <c r="L21" s="174" t="s">
        <v>142</v>
      </c>
      <c r="M21" s="83">
        <v>5</v>
      </c>
      <c r="N21" s="84" t="s">
        <v>143</v>
      </c>
    </row>
    <row r="22" spans="1:18" ht="14.1" customHeight="1" x14ac:dyDescent="0.2">
      <c r="A22" s="60">
        <v>201700173</v>
      </c>
      <c r="B22" s="169" t="s">
        <v>56</v>
      </c>
      <c r="C22" s="61">
        <v>5</v>
      </c>
      <c r="D22" s="62" t="s">
        <v>144</v>
      </c>
      <c r="F22" s="68">
        <v>201800156</v>
      </c>
      <c r="G22" s="176" t="s">
        <v>69</v>
      </c>
      <c r="H22" s="63">
        <v>5</v>
      </c>
      <c r="I22" s="64" t="s">
        <v>143</v>
      </c>
      <c r="K22" s="82">
        <v>202000244</v>
      </c>
      <c r="L22" s="174" t="s">
        <v>50</v>
      </c>
      <c r="M22" s="83">
        <v>5</v>
      </c>
      <c r="N22" s="84" t="s">
        <v>143</v>
      </c>
      <c r="Q22" s="91"/>
      <c r="R22" s="91"/>
    </row>
    <row r="23" spans="1:18" s="91" customFormat="1" ht="15" x14ac:dyDescent="0.2">
      <c r="A23" s="60">
        <v>201900037</v>
      </c>
      <c r="B23" s="172" t="s">
        <v>151</v>
      </c>
      <c r="C23" s="61">
        <v>5</v>
      </c>
      <c r="D23" s="62" t="s">
        <v>140</v>
      </c>
      <c r="E23" s="17"/>
      <c r="F23" s="68">
        <v>191121700</v>
      </c>
      <c r="G23" s="175" t="s">
        <v>33</v>
      </c>
      <c r="H23" s="63">
        <v>5</v>
      </c>
      <c r="I23" s="64" t="s">
        <v>144</v>
      </c>
      <c r="J23" s="17"/>
      <c r="K23" s="82">
        <v>202001436</v>
      </c>
      <c r="L23" s="174" t="s">
        <v>100</v>
      </c>
      <c r="M23" s="83">
        <v>5</v>
      </c>
      <c r="N23" s="84" t="s">
        <v>143</v>
      </c>
      <c r="Q23" s="17"/>
      <c r="R23" s="17"/>
    </row>
    <row r="24" spans="1:18" x14ac:dyDescent="0.2">
      <c r="A24" s="60">
        <v>201500036</v>
      </c>
      <c r="B24" s="172" t="s">
        <v>58</v>
      </c>
      <c r="C24" s="61">
        <v>5</v>
      </c>
      <c r="D24" s="62" t="s">
        <v>141</v>
      </c>
      <c r="F24" s="68">
        <v>202200127</v>
      </c>
      <c r="G24" s="175" t="s">
        <v>127</v>
      </c>
      <c r="H24" s="63">
        <v>5</v>
      </c>
      <c r="I24" s="64" t="s">
        <v>140</v>
      </c>
      <c r="K24" s="82">
        <v>191121700</v>
      </c>
      <c r="L24" s="174" t="s">
        <v>33</v>
      </c>
      <c r="M24" s="83">
        <v>5</v>
      </c>
      <c r="N24" s="84" t="s">
        <v>144</v>
      </c>
    </row>
    <row r="25" spans="1:18" x14ac:dyDescent="0.2">
      <c r="A25" s="60">
        <v>201900097</v>
      </c>
      <c r="B25" s="169" t="s">
        <v>30</v>
      </c>
      <c r="C25" s="61">
        <v>5</v>
      </c>
      <c r="D25" s="62" t="s">
        <v>143</v>
      </c>
      <c r="F25" s="68">
        <v>201400244</v>
      </c>
      <c r="G25" s="175" t="s">
        <v>70</v>
      </c>
      <c r="H25" s="63">
        <v>5</v>
      </c>
      <c r="I25" s="64" t="s">
        <v>140</v>
      </c>
      <c r="K25" s="82">
        <v>201500235</v>
      </c>
      <c r="L25" s="174" t="s">
        <v>52</v>
      </c>
      <c r="M25" s="83">
        <v>5</v>
      </c>
      <c r="N25" s="84" t="s">
        <v>143</v>
      </c>
    </row>
    <row r="26" spans="1:18" x14ac:dyDescent="0.2">
      <c r="A26" s="60">
        <v>201400042</v>
      </c>
      <c r="B26" s="169" t="s">
        <v>35</v>
      </c>
      <c r="C26" s="61">
        <v>5</v>
      </c>
      <c r="D26" s="62" t="s">
        <v>144</v>
      </c>
      <c r="F26" s="68">
        <v>202100128</v>
      </c>
      <c r="G26" s="175" t="s">
        <v>71</v>
      </c>
      <c r="H26" s="63">
        <v>5</v>
      </c>
      <c r="I26" s="64" t="s">
        <v>143</v>
      </c>
      <c r="K26" s="82">
        <v>201700023</v>
      </c>
      <c r="L26" s="174" t="s">
        <v>85</v>
      </c>
      <c r="M26" s="83">
        <v>5</v>
      </c>
      <c r="N26" s="84" t="s">
        <v>140</v>
      </c>
    </row>
    <row r="27" spans="1:18" x14ac:dyDescent="0.2">
      <c r="A27" s="60">
        <v>201700024</v>
      </c>
      <c r="B27" s="169" t="s">
        <v>59</v>
      </c>
      <c r="C27" s="61">
        <v>5</v>
      </c>
      <c r="D27" s="62" t="s">
        <v>144</v>
      </c>
      <c r="F27" s="68">
        <v>191131360</v>
      </c>
      <c r="G27" s="175" t="s">
        <v>181</v>
      </c>
      <c r="H27" s="63">
        <v>5</v>
      </c>
      <c r="I27" s="64" t="s">
        <v>143</v>
      </c>
      <c r="K27" s="82">
        <v>201600252</v>
      </c>
      <c r="L27" s="177" t="s">
        <v>86</v>
      </c>
      <c r="M27" s="83">
        <v>5</v>
      </c>
      <c r="N27" s="84" t="s">
        <v>143</v>
      </c>
    </row>
    <row r="28" spans="1:18" x14ac:dyDescent="0.2">
      <c r="A28" s="60"/>
      <c r="B28" s="169"/>
      <c r="C28" s="61"/>
      <c r="D28" s="62"/>
      <c r="F28" s="68">
        <v>201900037</v>
      </c>
      <c r="G28" s="175" t="s">
        <v>57</v>
      </c>
      <c r="H28" s="63">
        <v>5</v>
      </c>
      <c r="I28" s="64" t="s">
        <v>140</v>
      </c>
      <c r="K28" s="82">
        <v>191157750</v>
      </c>
      <c r="L28" s="177" t="s">
        <v>34</v>
      </c>
      <c r="M28" s="83">
        <v>5</v>
      </c>
      <c r="N28" s="84" t="s">
        <v>141</v>
      </c>
    </row>
    <row r="29" spans="1:18" x14ac:dyDescent="0.2">
      <c r="A29" s="60"/>
      <c r="B29" s="169"/>
      <c r="C29" s="61"/>
      <c r="D29" s="62"/>
      <c r="F29" s="68">
        <v>192850730</v>
      </c>
      <c r="G29" s="175" t="s">
        <v>72</v>
      </c>
      <c r="H29" s="63">
        <v>5</v>
      </c>
      <c r="I29" s="64" t="s">
        <v>141</v>
      </c>
      <c r="K29" s="82">
        <v>202000245</v>
      </c>
      <c r="L29" s="174" t="s">
        <v>147</v>
      </c>
      <c r="M29" s="83">
        <v>5</v>
      </c>
      <c r="N29" s="84" t="s">
        <v>141</v>
      </c>
    </row>
    <row r="30" spans="1:18" x14ac:dyDescent="0.2">
      <c r="A30" s="60"/>
      <c r="B30" s="169"/>
      <c r="C30" s="61"/>
      <c r="D30" s="62"/>
      <c r="F30" s="68">
        <v>191150700</v>
      </c>
      <c r="G30" s="175" t="s">
        <v>73</v>
      </c>
      <c r="H30" s="63">
        <v>5</v>
      </c>
      <c r="I30" s="64" t="s">
        <v>141</v>
      </c>
      <c r="K30" s="82">
        <v>191154340</v>
      </c>
      <c r="L30" s="174" t="s">
        <v>87</v>
      </c>
      <c r="M30" s="83">
        <v>5</v>
      </c>
      <c r="N30" s="84" t="s">
        <v>144</v>
      </c>
    </row>
    <row r="31" spans="1:18" x14ac:dyDescent="0.2">
      <c r="A31" s="60"/>
      <c r="B31" s="169"/>
      <c r="C31" s="61"/>
      <c r="D31" s="62"/>
      <c r="F31" s="68">
        <v>191127520</v>
      </c>
      <c r="G31" s="175" t="s">
        <v>74</v>
      </c>
      <c r="H31" s="63">
        <v>5</v>
      </c>
      <c r="I31" s="64" t="s">
        <v>144</v>
      </c>
      <c r="K31" s="82">
        <v>201400194</v>
      </c>
      <c r="L31" s="174" t="s">
        <v>152</v>
      </c>
      <c r="M31" s="83">
        <v>5</v>
      </c>
      <c r="N31" s="84" t="s">
        <v>143</v>
      </c>
    </row>
    <row r="32" spans="1:18" x14ac:dyDescent="0.2">
      <c r="A32" s="60"/>
      <c r="B32" s="169"/>
      <c r="C32" s="61"/>
      <c r="D32" s="62"/>
      <c r="F32" s="68">
        <v>191102010</v>
      </c>
      <c r="G32" s="175" t="s">
        <v>75</v>
      </c>
      <c r="H32" s="63">
        <v>5</v>
      </c>
      <c r="I32" s="64" t="s">
        <v>144</v>
      </c>
      <c r="K32" s="82">
        <v>201400037</v>
      </c>
      <c r="L32" s="174" t="s">
        <v>24</v>
      </c>
      <c r="M32" s="83">
        <v>5</v>
      </c>
      <c r="N32" s="84" t="s">
        <v>143</v>
      </c>
    </row>
    <row r="33" spans="1:14" x14ac:dyDescent="0.2">
      <c r="A33" s="60"/>
      <c r="B33" s="169"/>
      <c r="C33" s="61"/>
      <c r="D33" s="62"/>
      <c r="F33" s="68">
        <v>202000035</v>
      </c>
      <c r="G33" s="175" t="s">
        <v>153</v>
      </c>
      <c r="H33" s="63">
        <v>5</v>
      </c>
      <c r="I33" s="64" t="s">
        <v>143</v>
      </c>
      <c r="K33" s="82">
        <v>201300155</v>
      </c>
      <c r="L33" s="174" t="s">
        <v>88</v>
      </c>
      <c r="M33" s="83">
        <v>5</v>
      </c>
      <c r="N33" s="84" t="s">
        <v>143</v>
      </c>
    </row>
    <row r="34" spans="1:14" x14ac:dyDescent="0.2">
      <c r="A34" s="60"/>
      <c r="B34" s="169"/>
      <c r="C34" s="61"/>
      <c r="D34" s="62"/>
      <c r="F34" s="68">
        <v>191158520</v>
      </c>
      <c r="G34" s="175" t="s">
        <v>76</v>
      </c>
      <c r="H34" s="63">
        <v>5</v>
      </c>
      <c r="I34" s="64" t="s">
        <v>155</v>
      </c>
      <c r="K34" s="82">
        <v>191158510</v>
      </c>
      <c r="L34" s="174" t="s">
        <v>89</v>
      </c>
      <c r="M34" s="83" t="s">
        <v>154</v>
      </c>
      <c r="N34" s="84" t="s">
        <v>155</v>
      </c>
    </row>
    <row r="35" spans="1:14" x14ac:dyDescent="0.2">
      <c r="A35" s="60"/>
      <c r="B35" s="169"/>
      <c r="C35" s="61"/>
      <c r="D35" s="62"/>
      <c r="F35" s="68">
        <v>201800003</v>
      </c>
      <c r="G35" s="175" t="s">
        <v>77</v>
      </c>
      <c r="H35" s="63">
        <v>5</v>
      </c>
      <c r="I35" s="64" t="s">
        <v>141</v>
      </c>
      <c r="K35" s="82">
        <v>201700042</v>
      </c>
      <c r="L35" s="174" t="s">
        <v>54</v>
      </c>
      <c r="M35" s="83">
        <v>5</v>
      </c>
      <c r="N35" s="84" t="s">
        <v>140</v>
      </c>
    </row>
    <row r="36" spans="1:14" x14ac:dyDescent="0.2">
      <c r="A36" s="60"/>
      <c r="B36" s="169"/>
      <c r="C36" s="61"/>
      <c r="D36" s="62"/>
      <c r="F36" s="68">
        <v>191820210</v>
      </c>
      <c r="G36" s="175" t="s">
        <v>78</v>
      </c>
      <c r="H36" s="63">
        <v>5</v>
      </c>
      <c r="I36" s="64" t="s">
        <v>141</v>
      </c>
      <c r="K36" s="82">
        <v>201700218</v>
      </c>
      <c r="L36" s="174" t="s">
        <v>90</v>
      </c>
      <c r="M36" s="83">
        <v>5</v>
      </c>
      <c r="N36" s="84" t="s">
        <v>143</v>
      </c>
    </row>
    <row r="37" spans="1:14" x14ac:dyDescent="0.2">
      <c r="A37" s="60"/>
      <c r="B37" s="169"/>
      <c r="C37" s="61"/>
      <c r="D37" s="62"/>
      <c r="F37" s="86">
        <v>191530881</v>
      </c>
      <c r="G37" s="178" t="s">
        <v>79</v>
      </c>
      <c r="H37" s="63">
        <v>5</v>
      </c>
      <c r="I37" s="64" t="s">
        <v>143</v>
      </c>
      <c r="K37" s="82">
        <v>201700024</v>
      </c>
      <c r="L37" s="174" t="s">
        <v>59</v>
      </c>
      <c r="M37" s="83">
        <v>5</v>
      </c>
      <c r="N37" s="84" t="s">
        <v>144</v>
      </c>
    </row>
    <row r="38" spans="1:14" x14ac:dyDescent="0.25">
      <c r="A38" s="60"/>
      <c r="B38" s="85"/>
      <c r="C38" s="61"/>
      <c r="D38" s="62"/>
      <c r="F38" s="68">
        <v>191531830</v>
      </c>
      <c r="G38" s="170" t="s">
        <v>80</v>
      </c>
      <c r="H38" s="63">
        <v>5</v>
      </c>
      <c r="I38" s="64" t="s">
        <v>144</v>
      </c>
      <c r="K38" s="65"/>
      <c r="L38" s="171"/>
      <c r="M38" s="66"/>
      <c r="N38" s="67"/>
    </row>
    <row r="39" spans="1:14" ht="15" thickBot="1" x14ac:dyDescent="0.25">
      <c r="A39" s="87"/>
      <c r="B39" s="88"/>
      <c r="C39" s="89"/>
      <c r="D39" s="90"/>
      <c r="F39" s="92">
        <v>202100082</v>
      </c>
      <c r="G39" s="179" t="s">
        <v>156</v>
      </c>
      <c r="H39" s="93">
        <v>5</v>
      </c>
      <c r="I39" s="94" t="s">
        <v>157</v>
      </c>
      <c r="K39" s="95"/>
      <c r="L39" s="180"/>
      <c r="M39" s="96"/>
      <c r="N39" s="97"/>
    </row>
    <row r="40" spans="1:14" ht="15.75" thickBot="1" x14ac:dyDescent="0.3">
      <c r="E40" s="91"/>
      <c r="F40" s="91"/>
    </row>
    <row r="41" spans="1:14" ht="15" x14ac:dyDescent="0.25">
      <c r="A41" s="300" t="s">
        <v>158</v>
      </c>
      <c r="B41" s="301"/>
      <c r="C41" s="301"/>
      <c r="D41" s="302"/>
      <c r="E41" s="91"/>
      <c r="F41" s="306" t="s">
        <v>159</v>
      </c>
      <c r="G41" s="307"/>
      <c r="H41" s="307"/>
      <c r="I41" s="308"/>
      <c r="K41" s="312" t="s">
        <v>160</v>
      </c>
      <c r="L41" s="313"/>
      <c r="M41" s="313"/>
      <c r="N41" s="314"/>
    </row>
    <row r="42" spans="1:14" ht="15.75" thickBot="1" x14ac:dyDescent="0.3">
      <c r="A42" s="303"/>
      <c r="B42" s="304"/>
      <c r="C42" s="304"/>
      <c r="D42" s="305"/>
      <c r="F42" s="309"/>
      <c r="G42" s="310"/>
      <c r="H42" s="310"/>
      <c r="I42" s="311"/>
      <c r="J42" s="91"/>
      <c r="K42" s="315"/>
      <c r="L42" s="316"/>
      <c r="M42" s="316"/>
      <c r="N42" s="317"/>
    </row>
    <row r="43" spans="1:14" ht="15" x14ac:dyDescent="0.25">
      <c r="A43" s="98" t="s">
        <v>138</v>
      </c>
      <c r="B43" s="99"/>
      <c r="C43" s="100" t="s">
        <v>1</v>
      </c>
      <c r="D43" s="101" t="s">
        <v>139</v>
      </c>
      <c r="F43" s="102" t="s">
        <v>138</v>
      </c>
      <c r="G43" s="103"/>
      <c r="H43" s="104" t="s">
        <v>1</v>
      </c>
      <c r="I43" s="105" t="s">
        <v>139</v>
      </c>
      <c r="J43" s="91"/>
      <c r="K43" s="181" t="s">
        <v>138</v>
      </c>
      <c r="L43" s="182"/>
      <c r="M43" s="183" t="s">
        <v>1</v>
      </c>
      <c r="N43" s="184" t="s">
        <v>139</v>
      </c>
    </row>
    <row r="44" spans="1:14" ht="15" x14ac:dyDescent="0.2">
      <c r="A44" s="106">
        <v>201900091</v>
      </c>
      <c r="B44" s="185" t="s">
        <v>49</v>
      </c>
      <c r="C44" s="107">
        <v>5</v>
      </c>
      <c r="D44" s="108" t="s">
        <v>140</v>
      </c>
      <c r="F44" s="109">
        <v>201800008</v>
      </c>
      <c r="G44" s="186" t="s">
        <v>161</v>
      </c>
      <c r="H44" s="110">
        <v>5</v>
      </c>
      <c r="I44" s="111" t="s">
        <v>140</v>
      </c>
      <c r="J44" s="91"/>
      <c r="K44" s="112">
        <v>201800156</v>
      </c>
      <c r="L44" s="187" t="s">
        <v>69</v>
      </c>
      <c r="M44" s="113">
        <v>5</v>
      </c>
      <c r="N44" s="114" t="s">
        <v>143</v>
      </c>
    </row>
    <row r="45" spans="1:14" x14ac:dyDescent="0.2">
      <c r="A45" s="106">
        <v>202200104</v>
      </c>
      <c r="B45" s="188" t="s">
        <v>128</v>
      </c>
      <c r="C45" s="107">
        <v>5</v>
      </c>
      <c r="D45" s="108" t="s">
        <v>140</v>
      </c>
      <c r="F45" s="109">
        <v>201500235</v>
      </c>
      <c r="G45" s="186" t="s">
        <v>162</v>
      </c>
      <c r="H45" s="115">
        <v>5</v>
      </c>
      <c r="I45" s="111" t="s">
        <v>143</v>
      </c>
      <c r="K45" s="116">
        <v>191121720</v>
      </c>
      <c r="L45" s="189" t="s">
        <v>62</v>
      </c>
      <c r="M45" s="113">
        <v>5</v>
      </c>
      <c r="N45" s="114" t="s">
        <v>145</v>
      </c>
    </row>
    <row r="46" spans="1:14" x14ac:dyDescent="0.2">
      <c r="A46" s="106">
        <v>191131360</v>
      </c>
      <c r="B46" s="185" t="s">
        <v>181</v>
      </c>
      <c r="C46" s="107">
        <v>5</v>
      </c>
      <c r="D46" s="108" t="s">
        <v>143</v>
      </c>
      <c r="F46" s="109">
        <v>201300038</v>
      </c>
      <c r="G46" s="186" t="s">
        <v>163</v>
      </c>
      <c r="H46" s="115">
        <v>5</v>
      </c>
      <c r="I46" s="111" t="s">
        <v>140</v>
      </c>
      <c r="K46" s="116">
        <v>201900037</v>
      </c>
      <c r="L46" s="187" t="s">
        <v>57</v>
      </c>
      <c r="M46" s="113">
        <v>5</v>
      </c>
      <c r="N46" s="114" t="s">
        <v>140</v>
      </c>
    </row>
    <row r="47" spans="1:14" x14ac:dyDescent="0.2">
      <c r="A47" s="106">
        <v>191121720</v>
      </c>
      <c r="B47" s="185" t="s">
        <v>62</v>
      </c>
      <c r="C47" s="107">
        <v>5</v>
      </c>
      <c r="D47" s="108" t="s">
        <v>145</v>
      </c>
      <c r="F47" s="117">
        <v>202000039</v>
      </c>
      <c r="G47" s="190" t="s">
        <v>164</v>
      </c>
      <c r="H47" s="115">
        <v>5</v>
      </c>
      <c r="I47" s="111" t="s">
        <v>144</v>
      </c>
      <c r="K47" s="116">
        <v>201500136</v>
      </c>
      <c r="L47" s="187" t="s">
        <v>58</v>
      </c>
      <c r="M47" s="113">
        <v>5</v>
      </c>
      <c r="N47" s="114" t="s">
        <v>141</v>
      </c>
    </row>
    <row r="48" spans="1:14" x14ac:dyDescent="0.2">
      <c r="A48" s="106">
        <v>201400046</v>
      </c>
      <c r="B48" s="185" t="s">
        <v>22</v>
      </c>
      <c r="C48" s="107">
        <v>5</v>
      </c>
      <c r="D48" s="108" t="s">
        <v>165</v>
      </c>
      <c r="F48" s="117">
        <v>201800034</v>
      </c>
      <c r="G48" s="190" t="s">
        <v>166</v>
      </c>
      <c r="H48" s="115">
        <v>5</v>
      </c>
      <c r="I48" s="111" t="s">
        <v>144</v>
      </c>
      <c r="K48" s="112">
        <v>202000034</v>
      </c>
      <c r="L48" s="189" t="s">
        <v>96</v>
      </c>
      <c r="M48" s="113">
        <v>5</v>
      </c>
      <c r="N48" s="114" t="s">
        <v>140</v>
      </c>
    </row>
    <row r="49" spans="1:16" x14ac:dyDescent="0.2">
      <c r="A49" s="106">
        <v>201900037</v>
      </c>
      <c r="B49" s="185" t="s">
        <v>57</v>
      </c>
      <c r="C49" s="107">
        <v>5</v>
      </c>
      <c r="D49" s="108" t="s">
        <v>140</v>
      </c>
      <c r="F49" s="117">
        <v>191102010</v>
      </c>
      <c r="G49" s="190" t="s">
        <v>75</v>
      </c>
      <c r="H49" s="115">
        <v>5</v>
      </c>
      <c r="I49" s="111" t="s">
        <v>144</v>
      </c>
      <c r="K49" s="116">
        <v>201900074</v>
      </c>
      <c r="L49" s="187" t="s">
        <v>23</v>
      </c>
      <c r="M49" s="113">
        <v>5</v>
      </c>
      <c r="N49" s="114" t="s">
        <v>141</v>
      </c>
    </row>
    <row r="50" spans="1:16" x14ac:dyDescent="0.2">
      <c r="A50" s="106">
        <v>201500136</v>
      </c>
      <c r="B50" s="191" t="s">
        <v>58</v>
      </c>
      <c r="C50" s="107">
        <v>5</v>
      </c>
      <c r="D50" s="108" t="s">
        <v>141</v>
      </c>
      <c r="F50" s="117">
        <v>201200146</v>
      </c>
      <c r="G50" s="190" t="s">
        <v>167</v>
      </c>
      <c r="H50" s="115">
        <v>5</v>
      </c>
      <c r="I50" s="111" t="s">
        <v>141</v>
      </c>
      <c r="K50" s="116">
        <v>191150480</v>
      </c>
      <c r="L50" s="187" t="s">
        <v>97</v>
      </c>
      <c r="M50" s="113">
        <v>5</v>
      </c>
      <c r="N50" s="114" t="s">
        <v>143</v>
      </c>
    </row>
    <row r="51" spans="1:16" x14ac:dyDescent="0.2">
      <c r="A51" s="106">
        <v>202000247</v>
      </c>
      <c r="B51" s="185" t="s">
        <v>44</v>
      </c>
      <c r="C51" s="107">
        <v>5</v>
      </c>
      <c r="D51" s="108" t="s">
        <v>155</v>
      </c>
      <c r="F51" s="117">
        <v>191852630</v>
      </c>
      <c r="G51" s="190" t="s">
        <v>168</v>
      </c>
      <c r="H51" s="115">
        <v>5</v>
      </c>
      <c r="I51" s="111" t="s">
        <v>143</v>
      </c>
      <c r="K51" s="116">
        <v>191150700</v>
      </c>
      <c r="L51" s="187" t="s">
        <v>73</v>
      </c>
      <c r="M51" s="113">
        <v>5</v>
      </c>
      <c r="N51" s="114" t="s">
        <v>141</v>
      </c>
    </row>
    <row r="52" spans="1:16" x14ac:dyDescent="0.2">
      <c r="A52" s="106">
        <v>201400037</v>
      </c>
      <c r="B52" s="185" t="s">
        <v>24</v>
      </c>
      <c r="C52" s="107">
        <v>5</v>
      </c>
      <c r="D52" s="108" t="s">
        <v>143</v>
      </c>
      <c r="F52" s="117">
        <v>202000037</v>
      </c>
      <c r="G52" s="190" t="s">
        <v>29</v>
      </c>
      <c r="H52" s="115">
        <v>5</v>
      </c>
      <c r="I52" s="111" t="s">
        <v>141</v>
      </c>
      <c r="K52" s="116">
        <v>201400037</v>
      </c>
      <c r="L52" s="189" t="s">
        <v>24</v>
      </c>
      <c r="M52" s="113">
        <v>5</v>
      </c>
      <c r="N52" s="114" t="s">
        <v>143</v>
      </c>
    </row>
    <row r="53" spans="1:16" x14ac:dyDescent="0.2">
      <c r="A53" s="118">
        <v>201400042</v>
      </c>
      <c r="B53" s="191" t="s">
        <v>35</v>
      </c>
      <c r="C53" s="107">
        <v>5</v>
      </c>
      <c r="D53" s="108" t="s">
        <v>144</v>
      </c>
      <c r="F53" s="117">
        <v>201300039</v>
      </c>
      <c r="G53" s="190" t="s">
        <v>169</v>
      </c>
      <c r="H53" s="115">
        <v>5</v>
      </c>
      <c r="I53" s="111" t="s">
        <v>143</v>
      </c>
      <c r="K53" s="116">
        <v>191155700</v>
      </c>
      <c r="L53" s="189" t="s">
        <v>28</v>
      </c>
      <c r="M53" s="113">
        <v>5</v>
      </c>
      <c r="N53" s="114" t="s">
        <v>141</v>
      </c>
    </row>
    <row r="54" spans="1:16" x14ac:dyDescent="0.2">
      <c r="A54" s="106">
        <v>201400044</v>
      </c>
      <c r="B54" s="185" t="s">
        <v>27</v>
      </c>
      <c r="C54" s="107">
        <v>5</v>
      </c>
      <c r="D54" s="108" t="s">
        <v>140</v>
      </c>
      <c r="F54" s="117">
        <v>191155730</v>
      </c>
      <c r="G54" s="190" t="s">
        <v>170</v>
      </c>
      <c r="H54" s="115">
        <v>5</v>
      </c>
      <c r="I54" s="111" t="s">
        <v>143</v>
      </c>
      <c r="K54" s="116">
        <v>202200111</v>
      </c>
      <c r="L54" s="189" t="s">
        <v>130</v>
      </c>
      <c r="M54" s="113">
        <v>5</v>
      </c>
      <c r="N54" s="114" t="s">
        <v>144</v>
      </c>
    </row>
    <row r="55" spans="1:16" x14ac:dyDescent="0.2">
      <c r="A55" s="118">
        <v>191155700</v>
      </c>
      <c r="B55" s="185" t="s">
        <v>28</v>
      </c>
      <c r="C55" s="107">
        <v>5</v>
      </c>
      <c r="D55" s="108" t="s">
        <v>141</v>
      </c>
      <c r="F55" s="117"/>
      <c r="G55" s="190"/>
      <c r="H55" s="115"/>
      <c r="I55" s="111"/>
      <c r="K55" s="116">
        <v>191141700</v>
      </c>
      <c r="L55" s="189" t="s">
        <v>26</v>
      </c>
      <c r="M55" s="113">
        <v>5</v>
      </c>
      <c r="N55" s="114" t="s">
        <v>141</v>
      </c>
    </row>
    <row r="56" spans="1:16" ht="15" x14ac:dyDescent="0.25">
      <c r="A56" s="119" t="s">
        <v>149</v>
      </c>
      <c r="B56" s="120"/>
      <c r="C56" s="121" t="s">
        <v>1</v>
      </c>
      <c r="D56" s="122" t="s">
        <v>139</v>
      </c>
      <c r="F56" s="123" t="s">
        <v>149</v>
      </c>
      <c r="G56" s="124"/>
      <c r="H56" s="125" t="s">
        <v>1</v>
      </c>
      <c r="I56" s="126" t="s">
        <v>139</v>
      </c>
      <c r="K56" s="127" t="s">
        <v>149</v>
      </c>
      <c r="L56" s="128"/>
      <c r="M56" s="129" t="s">
        <v>1</v>
      </c>
      <c r="N56" s="130" t="s">
        <v>139</v>
      </c>
    </row>
    <row r="57" spans="1:16" x14ac:dyDescent="0.2">
      <c r="A57" s="106">
        <v>202001392</v>
      </c>
      <c r="B57" s="192" t="s">
        <v>91</v>
      </c>
      <c r="C57" s="131">
        <v>5</v>
      </c>
      <c r="D57" s="132" t="s">
        <v>143</v>
      </c>
      <c r="F57" s="117">
        <v>202100228</v>
      </c>
      <c r="G57" s="137" t="s">
        <v>150</v>
      </c>
      <c r="H57" s="134">
        <v>5</v>
      </c>
      <c r="I57" s="135" t="s">
        <v>144</v>
      </c>
      <c r="K57" s="112">
        <v>201400103</v>
      </c>
      <c r="L57" s="189" t="s">
        <v>98</v>
      </c>
      <c r="M57" s="113">
        <v>5</v>
      </c>
      <c r="N57" s="114" t="s">
        <v>141</v>
      </c>
    </row>
    <row r="58" spans="1:16" s="133" customFormat="1" ht="15" x14ac:dyDescent="0.25">
      <c r="A58" s="106">
        <v>202100228</v>
      </c>
      <c r="B58" s="192" t="s">
        <v>150</v>
      </c>
      <c r="C58" s="131">
        <v>5</v>
      </c>
      <c r="D58" s="132" t="s">
        <v>144</v>
      </c>
      <c r="F58" s="117">
        <v>201900091</v>
      </c>
      <c r="G58" s="137" t="s">
        <v>49</v>
      </c>
      <c r="H58" s="134">
        <v>5</v>
      </c>
      <c r="I58" s="135" t="s">
        <v>140</v>
      </c>
      <c r="K58" s="116">
        <v>202100080</v>
      </c>
      <c r="L58" s="159" t="s">
        <v>104</v>
      </c>
      <c r="M58" s="113">
        <v>5</v>
      </c>
      <c r="N58" s="114" t="s">
        <v>144</v>
      </c>
      <c r="P58" s="193"/>
    </row>
    <row r="59" spans="1:16" s="133" customFormat="1" ht="15" x14ac:dyDescent="0.25">
      <c r="A59" s="106">
        <v>201500024</v>
      </c>
      <c r="B59" s="194" t="s">
        <v>32</v>
      </c>
      <c r="C59" s="131">
        <v>5</v>
      </c>
      <c r="D59" s="132" t="s">
        <v>140</v>
      </c>
      <c r="F59" s="117">
        <v>201200145</v>
      </c>
      <c r="G59" s="137" t="s">
        <v>93</v>
      </c>
      <c r="H59" s="134">
        <v>5</v>
      </c>
      <c r="I59" s="135" t="s">
        <v>144</v>
      </c>
      <c r="K59" s="116">
        <v>201500024</v>
      </c>
      <c r="L59" s="159" t="s">
        <v>32</v>
      </c>
      <c r="M59" s="113">
        <v>5</v>
      </c>
      <c r="N59" s="114" t="s">
        <v>140</v>
      </c>
      <c r="P59" s="193"/>
    </row>
    <row r="60" spans="1:16" s="193" customFormat="1" ht="15" x14ac:dyDescent="0.25">
      <c r="A60" s="106">
        <v>191121700</v>
      </c>
      <c r="B60" s="194" t="s">
        <v>33</v>
      </c>
      <c r="C60" s="131">
        <v>5</v>
      </c>
      <c r="D60" s="132" t="s">
        <v>144</v>
      </c>
      <c r="E60" s="133"/>
      <c r="F60" s="117">
        <v>202200104</v>
      </c>
      <c r="G60" s="190" t="s">
        <v>128</v>
      </c>
      <c r="H60" s="115">
        <v>5</v>
      </c>
      <c r="I60" s="111" t="s">
        <v>140</v>
      </c>
      <c r="J60" s="133"/>
      <c r="K60" s="116">
        <v>201900091</v>
      </c>
      <c r="L60" s="159" t="s">
        <v>49</v>
      </c>
      <c r="M60" s="113">
        <v>5</v>
      </c>
      <c r="N60" s="114" t="s">
        <v>140</v>
      </c>
      <c r="P60" s="133"/>
    </row>
    <row r="61" spans="1:16" s="133" customFormat="1" x14ac:dyDescent="0.2">
      <c r="A61" s="106">
        <v>191121710</v>
      </c>
      <c r="B61" s="194" t="s">
        <v>39</v>
      </c>
      <c r="C61" s="131">
        <v>5</v>
      </c>
      <c r="D61" s="132" t="s">
        <v>145</v>
      </c>
      <c r="F61" s="117">
        <v>191121720</v>
      </c>
      <c r="G61" s="137" t="s">
        <v>62</v>
      </c>
      <c r="H61" s="134">
        <v>5</v>
      </c>
      <c r="I61" s="135" t="s">
        <v>145</v>
      </c>
      <c r="K61" s="112">
        <v>191154740</v>
      </c>
      <c r="L61" s="189" t="s">
        <v>99</v>
      </c>
      <c r="M61" s="113">
        <v>5</v>
      </c>
      <c r="N61" s="114" t="s">
        <v>141</v>
      </c>
    </row>
    <row r="62" spans="1:16" s="133" customFormat="1" x14ac:dyDescent="0.2">
      <c r="A62" s="106">
        <v>202200127</v>
      </c>
      <c r="B62" s="194" t="s">
        <v>127</v>
      </c>
      <c r="C62" s="131">
        <v>5</v>
      </c>
      <c r="D62" s="132" t="s">
        <v>140</v>
      </c>
      <c r="F62" s="117">
        <v>201700294</v>
      </c>
      <c r="G62" s="137" t="s">
        <v>94</v>
      </c>
      <c r="H62" s="134">
        <v>5</v>
      </c>
      <c r="I62" s="135" t="s">
        <v>144</v>
      </c>
      <c r="K62" s="116">
        <v>201200133</v>
      </c>
      <c r="L62" s="159" t="s">
        <v>61</v>
      </c>
      <c r="M62" s="113">
        <v>5</v>
      </c>
      <c r="N62" s="114" t="s">
        <v>144</v>
      </c>
    </row>
    <row r="63" spans="1:16" s="133" customFormat="1" x14ac:dyDescent="0.2">
      <c r="A63" s="106">
        <v>201500344</v>
      </c>
      <c r="B63" s="194" t="s">
        <v>40</v>
      </c>
      <c r="C63" s="131">
        <v>5</v>
      </c>
      <c r="D63" s="132" t="s">
        <v>165</v>
      </c>
      <c r="F63" s="117">
        <v>201900037</v>
      </c>
      <c r="G63" s="137" t="s">
        <v>57</v>
      </c>
      <c r="H63" s="134">
        <v>5</v>
      </c>
      <c r="I63" s="135" t="s">
        <v>140</v>
      </c>
      <c r="K63" s="116">
        <v>202001436</v>
      </c>
      <c r="L63" s="159" t="s">
        <v>100</v>
      </c>
      <c r="M63" s="113">
        <v>5</v>
      </c>
      <c r="N63" s="114" t="s">
        <v>143</v>
      </c>
    </row>
    <row r="64" spans="1:16" s="133" customFormat="1" x14ac:dyDescent="0.2">
      <c r="A64" s="106">
        <v>191157750</v>
      </c>
      <c r="B64" s="194" t="s">
        <v>34</v>
      </c>
      <c r="C64" s="131">
        <v>5</v>
      </c>
      <c r="D64" s="132" t="s">
        <v>141</v>
      </c>
      <c r="F64" s="117">
        <v>191102041</v>
      </c>
      <c r="G64" s="137" t="s">
        <v>66</v>
      </c>
      <c r="H64" s="134">
        <v>5</v>
      </c>
      <c r="I64" s="135" t="s">
        <v>140</v>
      </c>
      <c r="K64" s="116">
        <v>191154731</v>
      </c>
      <c r="L64" s="159" t="s">
        <v>51</v>
      </c>
      <c r="M64" s="113">
        <v>5</v>
      </c>
      <c r="N64" s="114" t="s">
        <v>144</v>
      </c>
    </row>
    <row r="65" spans="1:20" s="133" customFormat="1" x14ac:dyDescent="0.2">
      <c r="A65" s="106">
        <v>201900074</v>
      </c>
      <c r="B65" s="194" t="s">
        <v>23</v>
      </c>
      <c r="C65" s="131">
        <v>5</v>
      </c>
      <c r="D65" s="132" t="s">
        <v>141</v>
      </c>
      <c r="F65" s="117">
        <v>201700042</v>
      </c>
      <c r="G65" s="137" t="s">
        <v>54</v>
      </c>
      <c r="H65" s="134">
        <v>5</v>
      </c>
      <c r="I65" s="135" t="s">
        <v>140</v>
      </c>
      <c r="K65" s="116">
        <v>202200104</v>
      </c>
      <c r="L65" s="195" t="s">
        <v>128</v>
      </c>
      <c r="M65" s="113">
        <v>5</v>
      </c>
      <c r="N65" s="114" t="s">
        <v>140</v>
      </c>
    </row>
    <row r="66" spans="1:20" s="133" customFormat="1" x14ac:dyDescent="0.2">
      <c r="A66" s="106">
        <v>191137400</v>
      </c>
      <c r="B66" s="194" t="s">
        <v>25</v>
      </c>
      <c r="C66" s="131">
        <v>5</v>
      </c>
      <c r="D66" s="132" t="s">
        <v>140</v>
      </c>
      <c r="F66" s="117">
        <v>191531830</v>
      </c>
      <c r="G66" s="137" t="s">
        <v>80</v>
      </c>
      <c r="H66" s="134">
        <v>5</v>
      </c>
      <c r="I66" s="135" t="s">
        <v>144</v>
      </c>
      <c r="K66" s="116">
        <v>202001409</v>
      </c>
      <c r="L66" s="159" t="s">
        <v>171</v>
      </c>
      <c r="M66" s="113">
        <v>5</v>
      </c>
      <c r="N66" s="114" t="s">
        <v>143</v>
      </c>
    </row>
    <row r="67" spans="1:20" s="133" customFormat="1" x14ac:dyDescent="0.2">
      <c r="A67" s="106">
        <v>202000256</v>
      </c>
      <c r="B67" s="194" t="s">
        <v>41</v>
      </c>
      <c r="C67" s="131">
        <v>5</v>
      </c>
      <c r="D67" s="132" t="s">
        <v>143</v>
      </c>
      <c r="F67" s="117">
        <v>191155710</v>
      </c>
      <c r="G67" s="137" t="s">
        <v>36</v>
      </c>
      <c r="H67" s="136">
        <v>5</v>
      </c>
      <c r="I67" s="135" t="s">
        <v>143</v>
      </c>
      <c r="K67" s="116">
        <v>191131360</v>
      </c>
      <c r="L67" s="159" t="s">
        <v>181</v>
      </c>
      <c r="M67" s="113">
        <v>5</v>
      </c>
      <c r="N67" s="114" t="s">
        <v>143</v>
      </c>
    </row>
    <row r="68" spans="1:20" s="133" customFormat="1" x14ac:dyDescent="0.2">
      <c r="A68" s="106">
        <v>201900097</v>
      </c>
      <c r="B68" s="194" t="s">
        <v>30</v>
      </c>
      <c r="C68" s="131">
        <v>5</v>
      </c>
      <c r="D68" s="132" t="s">
        <v>143</v>
      </c>
      <c r="F68" s="117">
        <v>202200100</v>
      </c>
      <c r="G68" s="137" t="s">
        <v>68</v>
      </c>
      <c r="H68" s="134">
        <v>5</v>
      </c>
      <c r="I68" s="135" t="s">
        <v>141</v>
      </c>
      <c r="K68" s="116">
        <v>201700071</v>
      </c>
      <c r="L68" s="159" t="s">
        <v>101</v>
      </c>
      <c r="M68" s="113">
        <v>5</v>
      </c>
      <c r="N68" s="114" t="s">
        <v>144</v>
      </c>
    </row>
    <row r="69" spans="1:20" s="133" customFormat="1" x14ac:dyDescent="0.2">
      <c r="A69" s="106">
        <v>202100319</v>
      </c>
      <c r="B69" s="194" t="s">
        <v>129</v>
      </c>
      <c r="C69" s="131">
        <v>5</v>
      </c>
      <c r="D69" s="132" t="s">
        <v>144</v>
      </c>
      <c r="F69" s="117">
        <v>191820120</v>
      </c>
      <c r="G69" s="137" t="s">
        <v>95</v>
      </c>
      <c r="H69" s="134">
        <v>5</v>
      </c>
      <c r="I69" s="135" t="s">
        <v>144</v>
      </c>
      <c r="K69" s="116">
        <v>201200167</v>
      </c>
      <c r="L69" s="159" t="s">
        <v>102</v>
      </c>
      <c r="M69" s="113">
        <v>5</v>
      </c>
      <c r="N69" s="114" t="s">
        <v>141</v>
      </c>
    </row>
    <row r="70" spans="1:20" s="133" customFormat="1" x14ac:dyDescent="0.2">
      <c r="A70" s="106">
        <v>191121740</v>
      </c>
      <c r="B70" s="194" t="s">
        <v>42</v>
      </c>
      <c r="C70" s="131">
        <v>5</v>
      </c>
      <c r="D70" s="132" t="s">
        <v>165</v>
      </c>
      <c r="F70" s="196"/>
      <c r="G70" s="138"/>
      <c r="H70" s="197"/>
      <c r="I70" s="198"/>
      <c r="K70" s="116">
        <v>202200070</v>
      </c>
      <c r="L70" s="159" t="s">
        <v>172</v>
      </c>
      <c r="M70" s="113">
        <v>5</v>
      </c>
      <c r="N70" s="114" t="s">
        <v>140</v>
      </c>
    </row>
    <row r="71" spans="1:20" s="133" customFormat="1" x14ac:dyDescent="0.2">
      <c r="A71" s="106">
        <v>202100226</v>
      </c>
      <c r="B71" s="194" t="s">
        <v>173</v>
      </c>
      <c r="C71" s="131">
        <v>5</v>
      </c>
      <c r="D71" s="132" t="s">
        <v>144</v>
      </c>
      <c r="F71" s="117"/>
      <c r="G71" s="137"/>
      <c r="H71" s="134"/>
      <c r="I71" s="135"/>
      <c r="K71" s="116">
        <v>202200100</v>
      </c>
      <c r="L71" s="159" t="s">
        <v>68</v>
      </c>
      <c r="M71" s="113">
        <v>5</v>
      </c>
      <c r="N71" s="114" t="s">
        <v>141</v>
      </c>
    </row>
    <row r="72" spans="1:20" s="133" customFormat="1" x14ac:dyDescent="0.2">
      <c r="A72" s="106">
        <v>202000037</v>
      </c>
      <c r="B72" s="194" t="s">
        <v>29</v>
      </c>
      <c r="C72" s="131">
        <v>5</v>
      </c>
      <c r="D72" s="132" t="s">
        <v>141</v>
      </c>
      <c r="F72" s="117"/>
      <c r="G72" s="138"/>
      <c r="H72" s="134"/>
      <c r="I72" s="135"/>
      <c r="K72" s="116">
        <v>201600327</v>
      </c>
      <c r="L72" s="159" t="s">
        <v>103</v>
      </c>
      <c r="M72" s="113">
        <v>5</v>
      </c>
      <c r="N72" s="114" t="s">
        <v>144</v>
      </c>
    </row>
    <row r="73" spans="1:20" s="133" customFormat="1" x14ac:dyDescent="0.2">
      <c r="A73" s="106">
        <v>201300039</v>
      </c>
      <c r="B73" s="194" t="s">
        <v>55</v>
      </c>
      <c r="C73" s="131">
        <v>5</v>
      </c>
      <c r="D73" s="132" t="s">
        <v>143</v>
      </c>
      <c r="F73" s="117"/>
      <c r="G73" s="138"/>
      <c r="H73" s="134"/>
      <c r="I73" s="135"/>
      <c r="K73" s="116">
        <v>191155730</v>
      </c>
      <c r="L73" s="159" t="s">
        <v>170</v>
      </c>
      <c r="M73" s="113">
        <v>5</v>
      </c>
      <c r="N73" s="114" t="s">
        <v>143</v>
      </c>
    </row>
    <row r="74" spans="1:20" s="133" customFormat="1" x14ac:dyDescent="0.2">
      <c r="A74" s="106">
        <v>191155710</v>
      </c>
      <c r="B74" s="194" t="s">
        <v>36</v>
      </c>
      <c r="C74" s="131">
        <v>5</v>
      </c>
      <c r="D74" s="132" t="s">
        <v>143</v>
      </c>
      <c r="F74" s="117"/>
      <c r="G74" s="137"/>
      <c r="H74" s="136"/>
      <c r="I74" s="135"/>
      <c r="K74" s="116"/>
      <c r="L74" s="159"/>
      <c r="M74" s="113"/>
      <c r="N74" s="114"/>
    </row>
    <row r="75" spans="1:20" s="133" customFormat="1" x14ac:dyDescent="0.2">
      <c r="A75" s="106">
        <v>202200111</v>
      </c>
      <c r="B75" s="194" t="s">
        <v>92</v>
      </c>
      <c r="C75" s="131">
        <v>5</v>
      </c>
      <c r="D75" s="132" t="s">
        <v>144</v>
      </c>
      <c r="F75" s="117"/>
      <c r="G75" s="137"/>
      <c r="H75" s="136"/>
      <c r="I75" s="135"/>
      <c r="K75" s="116"/>
      <c r="L75" s="159"/>
      <c r="M75" s="113"/>
      <c r="N75" s="114"/>
    </row>
    <row r="76" spans="1:20" s="133" customFormat="1" x14ac:dyDescent="0.2">
      <c r="A76" s="106">
        <v>201600101</v>
      </c>
      <c r="B76" s="194" t="s">
        <v>37</v>
      </c>
      <c r="C76" s="131">
        <v>5</v>
      </c>
      <c r="D76" s="132" t="s">
        <v>143</v>
      </c>
      <c r="F76" s="117"/>
      <c r="G76" s="138"/>
      <c r="H76" s="134"/>
      <c r="I76" s="135"/>
      <c r="K76" s="199"/>
      <c r="L76" s="200"/>
      <c r="M76" s="201"/>
      <c r="N76" s="202"/>
    </row>
    <row r="77" spans="1:20" s="133" customFormat="1" x14ac:dyDescent="0.2">
      <c r="A77" s="106">
        <v>191141700</v>
      </c>
      <c r="B77" s="194" t="s">
        <v>26</v>
      </c>
      <c r="C77" s="131">
        <v>5</v>
      </c>
      <c r="D77" s="132" t="s">
        <v>141</v>
      </c>
      <c r="F77" s="117"/>
      <c r="G77" s="138"/>
      <c r="H77" s="134"/>
      <c r="I77" s="135"/>
      <c r="K77" s="116"/>
      <c r="L77" s="159"/>
      <c r="M77" s="113"/>
      <c r="N77" s="114"/>
    </row>
    <row r="78" spans="1:20" s="133" customFormat="1" x14ac:dyDescent="0.2">
      <c r="A78" s="106">
        <v>191155730</v>
      </c>
      <c r="B78" s="194" t="s">
        <v>170</v>
      </c>
      <c r="C78" s="131">
        <v>5</v>
      </c>
      <c r="D78" s="132" t="s">
        <v>143</v>
      </c>
      <c r="F78" s="117"/>
      <c r="G78" s="138"/>
      <c r="H78" s="134"/>
      <c r="I78" s="135"/>
      <c r="K78" s="116"/>
      <c r="L78" s="203"/>
      <c r="M78" s="113"/>
      <c r="N78" s="114"/>
    </row>
    <row r="79" spans="1:20" s="133" customFormat="1" ht="15" thickBot="1" x14ac:dyDescent="0.25">
      <c r="A79" s="139">
        <v>201900098</v>
      </c>
      <c r="B79" s="204" t="s">
        <v>38</v>
      </c>
      <c r="C79" s="140">
        <v>5</v>
      </c>
      <c r="D79" s="141" t="s">
        <v>144</v>
      </c>
      <c r="F79" s="142"/>
      <c r="G79" s="143"/>
      <c r="H79" s="144"/>
      <c r="I79" s="145"/>
      <c r="K79" s="146"/>
      <c r="L79" s="205"/>
      <c r="M79" s="147"/>
      <c r="N79" s="148"/>
      <c r="Q79" s="17"/>
      <c r="R79" s="17"/>
      <c r="S79" s="17"/>
      <c r="T79" s="17"/>
    </row>
    <row r="80" spans="1:20" s="133" customFormat="1" ht="15" thickBot="1" x14ac:dyDescent="0.25">
      <c r="K80" s="149"/>
      <c r="L80" s="206"/>
      <c r="M80" s="150"/>
      <c r="N80" s="150"/>
      <c r="Q80" s="17"/>
      <c r="R80" s="17"/>
      <c r="S80" s="17"/>
      <c r="T80" s="17"/>
    </row>
    <row r="81" spans="1:9" ht="15.75" customHeight="1" x14ac:dyDescent="0.25">
      <c r="A81" s="287" t="s">
        <v>174</v>
      </c>
      <c r="B81" s="288"/>
      <c r="C81" s="288"/>
      <c r="D81" s="289"/>
      <c r="F81" s="293" t="s">
        <v>175</v>
      </c>
      <c r="G81" s="294"/>
      <c r="H81" s="294"/>
      <c r="I81" s="295"/>
    </row>
    <row r="82" spans="1:9" ht="14.25" customHeight="1" x14ac:dyDescent="0.25">
      <c r="A82" s="290"/>
      <c r="B82" s="291"/>
      <c r="C82" s="291"/>
      <c r="D82" s="292"/>
      <c r="F82" s="296"/>
      <c r="G82" s="297"/>
      <c r="H82" s="297"/>
      <c r="I82" s="298"/>
    </row>
    <row r="83" spans="1:9" ht="15" customHeight="1" x14ac:dyDescent="0.25">
      <c r="A83" s="207" t="s">
        <v>176</v>
      </c>
      <c r="B83" s="208"/>
      <c r="C83" s="209" t="s">
        <v>1</v>
      </c>
      <c r="D83" s="210" t="s">
        <v>139</v>
      </c>
      <c r="F83" s="211"/>
      <c r="G83" s="212"/>
      <c r="H83" s="212"/>
      <c r="I83" s="213"/>
    </row>
    <row r="84" spans="1:9" ht="15" x14ac:dyDescent="0.25">
      <c r="A84" s="214">
        <v>191158500</v>
      </c>
      <c r="B84" s="215" t="s">
        <v>106</v>
      </c>
      <c r="C84" s="216" t="s">
        <v>154</v>
      </c>
      <c r="D84" s="217" t="s">
        <v>155</v>
      </c>
      <c r="F84" s="218" t="s">
        <v>182</v>
      </c>
      <c r="I84" s="219"/>
    </row>
    <row r="85" spans="1:9" ht="15" x14ac:dyDescent="0.25">
      <c r="A85" s="214">
        <v>201800102</v>
      </c>
      <c r="B85" s="215" t="s">
        <v>107</v>
      </c>
      <c r="C85" s="220">
        <v>5</v>
      </c>
      <c r="D85" s="217" t="s">
        <v>141</v>
      </c>
      <c r="F85" s="218" t="s">
        <v>183</v>
      </c>
      <c r="I85" s="219"/>
    </row>
    <row r="86" spans="1:9" ht="15" x14ac:dyDescent="0.25">
      <c r="A86" s="214">
        <v>202001436</v>
      </c>
      <c r="B86" s="215" t="s">
        <v>100</v>
      </c>
      <c r="C86" s="220">
        <v>5</v>
      </c>
      <c r="D86" s="217" t="s">
        <v>143</v>
      </c>
      <c r="F86" s="218" t="s">
        <v>184</v>
      </c>
      <c r="I86" s="219"/>
    </row>
    <row r="87" spans="1:9" ht="15" x14ac:dyDescent="0.25">
      <c r="A87" s="214">
        <v>191124310</v>
      </c>
      <c r="B87" s="215" t="s">
        <v>108</v>
      </c>
      <c r="C87" s="220">
        <v>5</v>
      </c>
      <c r="D87" s="217" t="s">
        <v>143</v>
      </c>
      <c r="F87" s="218" t="s">
        <v>185</v>
      </c>
      <c r="I87" s="219"/>
    </row>
    <row r="88" spans="1:9" x14ac:dyDescent="0.25">
      <c r="A88" s="214">
        <v>192850960</v>
      </c>
      <c r="B88" s="215" t="s">
        <v>109</v>
      </c>
      <c r="C88" s="220">
        <v>5</v>
      </c>
      <c r="D88" s="217" t="s">
        <v>143</v>
      </c>
      <c r="F88" s="218" t="s">
        <v>186</v>
      </c>
      <c r="I88" s="219"/>
    </row>
    <row r="89" spans="1:9" x14ac:dyDescent="0.25">
      <c r="A89" s="214">
        <v>201600241</v>
      </c>
      <c r="B89" s="215" t="s">
        <v>131</v>
      </c>
      <c r="C89" s="220">
        <v>5</v>
      </c>
      <c r="D89" s="217" t="s">
        <v>154</v>
      </c>
      <c r="F89" s="218"/>
      <c r="I89" s="219"/>
    </row>
    <row r="90" spans="1:9" ht="15" x14ac:dyDescent="0.25">
      <c r="A90" s="214">
        <v>201700025</v>
      </c>
      <c r="B90" s="215" t="s">
        <v>110</v>
      </c>
      <c r="C90" s="220">
        <v>5</v>
      </c>
      <c r="D90" s="217" t="s">
        <v>143</v>
      </c>
      <c r="F90" s="221" t="s">
        <v>13</v>
      </c>
      <c r="G90" s="17" t="s">
        <v>177</v>
      </c>
      <c r="I90" s="219"/>
    </row>
    <row r="91" spans="1:9" ht="15" x14ac:dyDescent="0.25">
      <c r="A91" s="214">
        <v>192850840</v>
      </c>
      <c r="B91" s="215" t="s">
        <v>111</v>
      </c>
      <c r="C91" s="220">
        <v>5</v>
      </c>
      <c r="D91" s="217" t="s">
        <v>143</v>
      </c>
      <c r="F91" s="221" t="s">
        <v>113</v>
      </c>
      <c r="G91" s="17" t="s">
        <v>178</v>
      </c>
      <c r="I91" s="219"/>
    </row>
    <row r="92" spans="1:9" ht="15" x14ac:dyDescent="0.25">
      <c r="A92" s="214">
        <v>202100082</v>
      </c>
      <c r="B92" s="215" t="s">
        <v>132</v>
      </c>
      <c r="C92" s="220">
        <v>5</v>
      </c>
      <c r="D92" s="217" t="s">
        <v>157</v>
      </c>
      <c r="F92" s="221"/>
      <c r="I92" s="219"/>
    </row>
    <row r="93" spans="1:9" ht="15" thickBot="1" x14ac:dyDescent="0.3">
      <c r="A93" s="222">
        <v>201000201</v>
      </c>
      <c r="B93" s="223" t="s">
        <v>112</v>
      </c>
      <c r="C93" s="224">
        <v>5</v>
      </c>
      <c r="D93" s="225" t="s">
        <v>144</v>
      </c>
      <c r="F93" s="226"/>
      <c r="G93" s="227"/>
      <c r="H93" s="227"/>
      <c r="I93" s="228"/>
    </row>
    <row r="94" spans="1:9" ht="15" x14ac:dyDescent="0.25">
      <c r="B94" s="7"/>
      <c r="D94" s="40"/>
      <c r="E94" s="40"/>
    </row>
    <row r="95" spans="1:9" ht="15" x14ac:dyDescent="0.25">
      <c r="B95" s="7"/>
      <c r="D95" s="40"/>
      <c r="E95" s="40"/>
    </row>
    <row r="96" spans="1:9" x14ac:dyDescent="0.25">
      <c r="C96" s="229"/>
      <c r="D96" s="40"/>
      <c r="E96" s="40"/>
    </row>
    <row r="97" spans="3:5" x14ac:dyDescent="0.25">
      <c r="C97" s="229"/>
      <c r="D97" s="40"/>
      <c r="E97" s="40"/>
    </row>
    <row r="98" spans="3:5" x14ac:dyDescent="0.25">
      <c r="C98" s="229"/>
      <c r="D98" s="40"/>
      <c r="E98" s="40"/>
    </row>
    <row r="99" spans="3:5" x14ac:dyDescent="0.25">
      <c r="C99" s="229"/>
      <c r="D99" s="40"/>
      <c r="E99" s="40"/>
    </row>
    <row r="100" spans="3:5" x14ac:dyDescent="0.25">
      <c r="E100" s="40"/>
    </row>
    <row r="101" spans="3:5" x14ac:dyDescent="0.2">
      <c r="C101" s="230"/>
      <c r="D101" s="40"/>
      <c r="E101" s="40"/>
    </row>
    <row r="102" spans="3:5" x14ac:dyDescent="0.25">
      <c r="C102" s="229"/>
      <c r="D102" s="40"/>
      <c r="E102" s="40"/>
    </row>
    <row r="103" spans="3:5" x14ac:dyDescent="0.25">
      <c r="C103" s="229"/>
      <c r="D103" s="40"/>
      <c r="E103" s="40"/>
    </row>
    <row r="104" spans="3:5" x14ac:dyDescent="0.25">
      <c r="C104" s="229"/>
      <c r="D104" s="40"/>
      <c r="E104" s="40"/>
    </row>
    <row r="105" spans="3:5" x14ac:dyDescent="0.25">
      <c r="C105" s="229"/>
      <c r="D105" s="40"/>
      <c r="E105" s="40"/>
    </row>
    <row r="106" spans="3:5" x14ac:dyDescent="0.25">
      <c r="D106" s="40"/>
      <c r="E106" s="40"/>
    </row>
    <row r="107" spans="3:5" x14ac:dyDescent="0.25">
      <c r="D107" s="40"/>
      <c r="E107" s="40"/>
    </row>
  </sheetData>
  <mergeCells count="15">
    <mergeCell ref="Q5:R5"/>
    <mergeCell ref="A1:N1"/>
    <mergeCell ref="A3:N3"/>
    <mergeCell ref="A4:D5"/>
    <mergeCell ref="F4:I5"/>
    <mergeCell ref="K4:N5"/>
    <mergeCell ref="A81:D82"/>
    <mergeCell ref="F81:I82"/>
    <mergeCell ref="Q6:R6"/>
    <mergeCell ref="Q7:R7"/>
    <mergeCell ref="Q9:R9"/>
    <mergeCell ref="Q10:R10"/>
    <mergeCell ref="A41:D42"/>
    <mergeCell ref="F41:I42"/>
    <mergeCell ref="K41:N42"/>
  </mergeCells>
  <hyperlinks>
    <hyperlink ref="B7" r:id="rId1" xr:uid="{00000000-0004-0000-0900-000000000000}"/>
    <hyperlink ref="B12" r:id="rId2" xr:uid="{00000000-0004-0000-0900-000001000000}"/>
    <hyperlink ref="B10" r:id="rId3" xr:uid="{00000000-0004-0000-0900-000002000000}"/>
    <hyperlink ref="B11" r:id="rId4" xr:uid="{00000000-0004-0000-0900-000003000000}"/>
    <hyperlink ref="B13" r:id="rId5" xr:uid="{00000000-0004-0000-0900-000004000000}"/>
    <hyperlink ref="B14" r:id="rId6" xr:uid="{00000000-0004-0000-0900-000005000000}"/>
    <hyperlink ref="B16" r:id="rId7" xr:uid="{00000000-0004-0000-0900-000006000000}"/>
    <hyperlink ref="B17" r:id="rId8" xr:uid="{00000000-0004-0000-0900-000007000000}"/>
    <hyperlink ref="B18" r:id="rId9" xr:uid="{00000000-0004-0000-0900-000008000000}"/>
    <hyperlink ref="G7" r:id="rId10" xr:uid="{00000000-0004-0000-0900-000009000000}"/>
    <hyperlink ref="G8" r:id="rId11" xr:uid="{00000000-0004-0000-0900-00000A000000}"/>
    <hyperlink ref="G10" r:id="rId12" xr:uid="{00000000-0004-0000-0900-00000B000000}"/>
    <hyperlink ref="G11" r:id="rId13" xr:uid="{00000000-0004-0000-0900-00000C000000}"/>
    <hyperlink ref="G12" r:id="rId14" xr:uid="{00000000-0004-0000-0900-00000D000000}"/>
    <hyperlink ref="G9" r:id="rId15" xr:uid="{00000000-0004-0000-0900-00000E000000}"/>
    <hyperlink ref="G18" r:id="rId16" xr:uid="{00000000-0004-0000-0900-00000F000000}"/>
    <hyperlink ref="L7" r:id="rId17" xr:uid="{00000000-0004-0000-0900-000010000000}"/>
    <hyperlink ref="L8" r:id="rId18" xr:uid="{00000000-0004-0000-0900-000011000000}"/>
    <hyperlink ref="L9" r:id="rId19" xr:uid="{00000000-0004-0000-0900-000012000000}"/>
    <hyperlink ref="L10" r:id="rId20" xr:uid="{00000000-0004-0000-0900-000013000000}"/>
    <hyperlink ref="L18" r:id="rId21" xr:uid="{00000000-0004-0000-0900-000014000000}"/>
    <hyperlink ref="L57" r:id="rId22" xr:uid="{00000000-0004-0000-0900-000015000000}"/>
    <hyperlink ref="L44" r:id="rId23" xr:uid="{00000000-0004-0000-0900-000016000000}"/>
    <hyperlink ref="L47" r:id="rId24" xr:uid="{00000000-0004-0000-0900-000017000000}"/>
    <hyperlink ref="L49" r:id="rId25" xr:uid="{00000000-0004-0000-0900-000018000000}"/>
    <hyperlink ref="L50" r:id="rId26" xr:uid="{00000000-0004-0000-0900-000019000000}"/>
    <hyperlink ref="L51" r:id="rId27" xr:uid="{00000000-0004-0000-0900-00001A000000}"/>
    <hyperlink ref="L52" r:id="rId28" xr:uid="{00000000-0004-0000-0900-00001B000000}"/>
    <hyperlink ref="L53" r:id="rId29" xr:uid="{00000000-0004-0000-0900-00001C000000}"/>
    <hyperlink ref="L54" r:id="rId30" xr:uid="{00000000-0004-0000-0900-00001D000000}"/>
    <hyperlink ref="L55" r:id="rId31" xr:uid="{00000000-0004-0000-0900-00001E000000}"/>
    <hyperlink ref="G44" r:id="rId32" xr:uid="{00000000-0004-0000-0900-00001F000000}"/>
    <hyperlink ref="G45" r:id="rId33" xr:uid="{00000000-0004-0000-0900-000020000000}"/>
    <hyperlink ref="G46" r:id="rId34" xr:uid="{00000000-0004-0000-0900-000021000000}"/>
    <hyperlink ref="L45" r:id="rId35" xr:uid="{00000000-0004-0000-0900-000022000000}"/>
    <hyperlink ref="L46" r:id="rId36" xr:uid="{00000000-0004-0000-0900-000023000000}"/>
    <hyperlink ref="B44" r:id="rId37" xr:uid="{00000000-0004-0000-0900-000024000000}"/>
    <hyperlink ref="B46" r:id="rId38" display="Design Principles for Robotic and Mechatronic Mechanisms" xr:uid="{00000000-0004-0000-0900-000025000000}"/>
    <hyperlink ref="B47" r:id="rId39" xr:uid="{00000000-0004-0000-0900-000026000000}"/>
    <hyperlink ref="B48" r:id="rId40" xr:uid="{00000000-0004-0000-0900-000027000000}"/>
    <hyperlink ref="B54" r:id="rId41" xr:uid="{00000000-0004-0000-0900-000028000000}"/>
    <hyperlink ref="B55" r:id="rId42" xr:uid="{00000000-0004-0000-0900-000029000000}"/>
    <hyperlink ref="L11" r:id="rId43" xr:uid="{00000000-0004-0000-0900-00002A000000}"/>
    <hyperlink ref="L12" r:id="rId44" xr:uid="{00000000-0004-0000-0900-00002B000000}"/>
    <hyperlink ref="L15" r:id="rId45" xr:uid="{00000000-0004-0000-0900-00002C000000}"/>
    <hyperlink ref="L14" r:id="rId46" xr:uid="{00000000-0004-0000-0900-00002D000000}"/>
    <hyperlink ref="L17" r:id="rId47" xr:uid="{00000000-0004-0000-0900-00002E000000}"/>
    <hyperlink ref="G16" r:id="rId48" xr:uid="{00000000-0004-0000-0900-00002F000000}"/>
    <hyperlink ref="G15" r:id="rId49" xr:uid="{00000000-0004-0000-0900-000030000000}"/>
    <hyperlink ref="G17" r:id="rId50" xr:uid="{00000000-0004-0000-0900-000031000000}"/>
    <hyperlink ref="G14" r:id="rId51" xr:uid="{00000000-0004-0000-0900-000032000000}"/>
    <hyperlink ref="G21" r:id="rId52" xr:uid="{00000000-0004-0000-0900-000033000000}"/>
    <hyperlink ref="G22" r:id="rId53" xr:uid="{00000000-0004-0000-0900-000034000000}"/>
    <hyperlink ref="G23" r:id="rId54" xr:uid="{00000000-0004-0000-0900-000035000000}"/>
    <hyperlink ref="B60" r:id="rId55" xr:uid="{00000000-0004-0000-0900-000036000000}"/>
    <hyperlink ref="B65" r:id="rId56" xr:uid="{00000000-0004-0000-0900-000037000000}"/>
    <hyperlink ref="B64" r:id="rId57" xr:uid="{00000000-0004-0000-0900-000038000000}"/>
    <hyperlink ref="B52" r:id="rId58" xr:uid="{00000000-0004-0000-0900-000039000000}"/>
    <hyperlink ref="G24" r:id="rId59" xr:uid="{00000000-0004-0000-0900-00003A000000}"/>
    <hyperlink ref="G26" r:id="rId60" xr:uid="{00000000-0004-0000-0900-00003B000000}"/>
    <hyperlink ref="B49" r:id="rId61" xr:uid="{00000000-0004-0000-0900-00003C000000}"/>
    <hyperlink ref="G58" r:id="rId62" xr:uid="{00000000-0004-0000-0900-00003D000000}"/>
    <hyperlink ref="G59" r:id="rId63" xr:uid="{00000000-0004-0000-0900-00003E000000}"/>
    <hyperlink ref="G61" r:id="rId64" xr:uid="{00000000-0004-0000-0900-00003F000000}"/>
    <hyperlink ref="B63" r:id="rId65" xr:uid="{00000000-0004-0000-0900-000040000000}"/>
    <hyperlink ref="B66" r:id="rId66" xr:uid="{00000000-0004-0000-0900-000041000000}"/>
    <hyperlink ref="B68" r:id="rId67" xr:uid="{00000000-0004-0000-0900-000042000000}"/>
    <hyperlink ref="B69" r:id="rId68" xr:uid="{00000000-0004-0000-0900-000043000000}"/>
    <hyperlink ref="B70" r:id="rId69" xr:uid="{00000000-0004-0000-0900-000044000000}"/>
    <hyperlink ref="B74" r:id="rId70" xr:uid="{00000000-0004-0000-0900-000045000000}"/>
    <hyperlink ref="B75" r:id="rId71" xr:uid="{00000000-0004-0000-0900-000046000000}"/>
    <hyperlink ref="B76" r:id="rId72" xr:uid="{00000000-0004-0000-0900-000047000000}"/>
    <hyperlink ref="B77" r:id="rId73" xr:uid="{00000000-0004-0000-0900-000048000000}"/>
    <hyperlink ref="B79" r:id="rId74" xr:uid="{00000000-0004-0000-0900-000049000000}"/>
    <hyperlink ref="B78" r:id="rId75" xr:uid="{00000000-0004-0000-0900-00004A000000}"/>
    <hyperlink ref="B15" r:id="rId76" xr:uid="{00000000-0004-0000-0900-00004B000000}"/>
    <hyperlink ref="G47" r:id="rId77" xr:uid="{00000000-0004-0000-0900-00004C000000}"/>
    <hyperlink ref="B72" r:id="rId78" xr:uid="{00000000-0004-0000-0900-00004D000000}"/>
    <hyperlink ref="B67" r:id="rId79" xr:uid="{00000000-0004-0000-0900-00004E000000}"/>
    <hyperlink ref="B51" r:id="rId80" xr:uid="{00000000-0004-0000-0900-00004F000000}"/>
    <hyperlink ref="L13" r:id="rId81" xr:uid="{00000000-0004-0000-0900-000050000000}"/>
    <hyperlink ref="L16" r:id="rId82" xr:uid="{00000000-0004-0000-0900-000051000000}"/>
    <hyperlink ref="G13" r:id="rId83" xr:uid="{00000000-0004-0000-0900-000052000000}"/>
    <hyperlink ref="L48" r:id="rId84" xr:uid="{00000000-0004-0000-0900-000053000000}"/>
    <hyperlink ref="B50" r:id="rId85" xr:uid="{00000000-0004-0000-0900-000054000000}"/>
    <hyperlink ref="B59" r:id="rId86" xr:uid="{00000000-0004-0000-0900-000055000000}"/>
    <hyperlink ref="B61" r:id="rId87" xr:uid="{00000000-0004-0000-0900-000056000000}"/>
    <hyperlink ref="B53" r:id="rId88" xr:uid="{00000000-0004-0000-0900-000057000000}"/>
    <hyperlink ref="B57" r:id="rId89" xr:uid="{00000000-0004-0000-0900-000058000000}"/>
    <hyperlink ref="B9" r:id="rId90" xr:uid="{00000000-0004-0000-0900-000059000000}"/>
    <hyperlink ref="B8" r:id="rId91" xr:uid="{00000000-0004-0000-0900-00005A000000}"/>
    <hyperlink ref="G27" r:id="rId92" display="Design Principles for Robotic and Mechatronic Mechanisms" xr:uid="{00000000-0004-0000-0900-00005B000000}"/>
    <hyperlink ref="B71" r:id="rId93" xr:uid="{00000000-0004-0000-0900-00005C000000}"/>
    <hyperlink ref="G63" r:id="rId94" display="Flexible Multibody Dynamics " xr:uid="{00000000-0004-0000-0900-00005D000000}"/>
    <hyperlink ref="G62" r:id="rId95" xr:uid="{00000000-0004-0000-0900-00005E000000}"/>
    <hyperlink ref="G64" r:id="rId96" xr:uid="{00000000-0004-0000-0900-00005F000000}"/>
    <hyperlink ref="G65" r:id="rId97" xr:uid="{00000000-0004-0000-0900-000060000000}"/>
    <hyperlink ref="G66" r:id="rId98" xr:uid="{00000000-0004-0000-0900-000061000000}"/>
    <hyperlink ref="G67" r:id="rId99" xr:uid="{00000000-0004-0000-0900-000062000000}"/>
    <hyperlink ref="G68" r:id="rId100" xr:uid="{00000000-0004-0000-0900-000063000000}"/>
    <hyperlink ref="G69" r:id="rId101" xr:uid="{00000000-0004-0000-0900-000064000000}"/>
    <hyperlink ref="G39" r:id="rId102" xr:uid="{00000000-0004-0000-0900-000065000000}"/>
    <hyperlink ref="G38" r:id="rId103" xr:uid="{00000000-0004-0000-0900-000066000000}"/>
    <hyperlink ref="G37" r:id="rId104" xr:uid="{00000000-0004-0000-0900-000067000000}"/>
    <hyperlink ref="G36" r:id="rId105" xr:uid="{00000000-0004-0000-0900-000068000000}"/>
    <hyperlink ref="G35" r:id="rId106" xr:uid="{00000000-0004-0000-0900-000069000000}"/>
    <hyperlink ref="G34" r:id="rId107" xr:uid="{00000000-0004-0000-0900-00006A000000}"/>
    <hyperlink ref="G32" r:id="rId108" xr:uid="{00000000-0004-0000-0900-00006B000000}"/>
    <hyperlink ref="G31" r:id="rId109" xr:uid="{00000000-0004-0000-0900-00006C000000}"/>
    <hyperlink ref="G30" r:id="rId110" xr:uid="{00000000-0004-0000-0900-00006D000000}"/>
    <hyperlink ref="G29" r:id="rId111" xr:uid="{00000000-0004-0000-0900-00006E000000}"/>
    <hyperlink ref="G28" r:id="rId112" xr:uid="{00000000-0004-0000-0900-00006F000000}"/>
    <hyperlink ref="G33" r:id="rId113" display="Multiscale Functional Materials for Engineering Applications" xr:uid="{00000000-0004-0000-0900-000070000000}"/>
    <hyperlink ref="B62" r:id="rId114" xr:uid="{00000000-0004-0000-0900-000071000000}"/>
    <hyperlink ref="B73" r:id="rId115" xr:uid="{00000000-0004-0000-0900-000072000000}"/>
    <hyperlink ref="L58" r:id="rId116" display="3D bioprinting" xr:uid="{00000000-0004-0000-0900-000073000000}"/>
    <hyperlink ref="B58" r:id="rId117" xr:uid="{00000000-0004-0000-0900-000074000000}"/>
    <hyperlink ref="G57" r:id="rId118" xr:uid="{00000000-0004-0000-0900-000075000000}"/>
    <hyperlink ref="B20" r:id="rId119" xr:uid="{00000000-0004-0000-0900-000076000000}"/>
    <hyperlink ref="B24" r:id="rId120" xr:uid="{00000000-0004-0000-0900-000077000000}"/>
    <hyperlink ref="B23" r:id="rId121" xr:uid="{00000000-0004-0000-0900-000078000000}"/>
    <hyperlink ref="B21" r:id="rId122" xr:uid="{00000000-0004-0000-0900-000079000000}"/>
    <hyperlink ref="B22" r:id="rId123" xr:uid="{00000000-0004-0000-0900-00007A000000}"/>
    <hyperlink ref="B25" r:id="rId124" xr:uid="{00000000-0004-0000-0900-00007B000000}"/>
    <hyperlink ref="B26" r:id="rId125" xr:uid="{00000000-0004-0000-0900-00007C000000}"/>
    <hyperlink ref="G20" r:id="rId126" xr:uid="{00000000-0004-0000-0900-00007D000000}"/>
    <hyperlink ref="L21" r:id="rId127" xr:uid="{00000000-0004-0000-0900-00007E000000}"/>
    <hyperlink ref="L20" r:id="rId128" xr:uid="{00000000-0004-0000-0900-00007F000000}"/>
    <hyperlink ref="L22" r:id="rId129" xr:uid="{00000000-0004-0000-0900-000080000000}"/>
    <hyperlink ref="L24" r:id="rId130" xr:uid="{00000000-0004-0000-0900-000081000000}"/>
    <hyperlink ref="L28" r:id="rId131" xr:uid="{00000000-0004-0000-0900-000082000000}"/>
    <hyperlink ref="L32" r:id="rId132" xr:uid="{00000000-0004-0000-0900-000083000000}"/>
    <hyperlink ref="L25" r:id="rId133" xr:uid="{00000000-0004-0000-0900-000084000000}"/>
    <hyperlink ref="L26" r:id="rId134" xr:uid="{00000000-0004-0000-0900-000085000000}"/>
    <hyperlink ref="L27" r:id="rId135" xr:uid="{00000000-0004-0000-0900-000086000000}"/>
    <hyperlink ref="L30" r:id="rId136" xr:uid="{00000000-0004-0000-0900-000087000000}"/>
    <hyperlink ref="L33" r:id="rId137" xr:uid="{00000000-0004-0000-0900-000088000000}"/>
    <hyperlink ref="L34" r:id="rId138" xr:uid="{00000000-0004-0000-0900-000089000000}"/>
    <hyperlink ref="L35" r:id="rId139" xr:uid="{00000000-0004-0000-0900-00008A000000}"/>
    <hyperlink ref="L36" r:id="rId140" xr:uid="{00000000-0004-0000-0900-00008B000000}"/>
    <hyperlink ref="L37" r:id="rId141" xr:uid="{00000000-0004-0000-0900-00008C000000}"/>
    <hyperlink ref="L29" r:id="rId142" xr:uid="{00000000-0004-0000-0900-00008D000000}"/>
    <hyperlink ref="L23" r:id="rId143" xr:uid="{00000000-0004-0000-0900-00008E000000}"/>
    <hyperlink ref="L31" r:id="rId144" xr:uid="{00000000-0004-0000-0900-00008F000000}"/>
    <hyperlink ref="B45" r:id="rId145" xr:uid="{00000000-0004-0000-0900-000090000000}"/>
    <hyperlink ref="G60" r:id="rId146" xr:uid="{00000000-0004-0000-0900-000091000000}"/>
    <hyperlink ref="L59" r:id="rId147" xr:uid="{00000000-0004-0000-0900-000092000000}"/>
    <hyperlink ref="L60" r:id="rId148" xr:uid="{00000000-0004-0000-0900-000093000000}"/>
    <hyperlink ref="L61" r:id="rId149" xr:uid="{00000000-0004-0000-0900-000094000000}"/>
    <hyperlink ref="L63" r:id="rId150" xr:uid="{00000000-0004-0000-0900-000095000000}"/>
    <hyperlink ref="L64" r:id="rId151" xr:uid="{00000000-0004-0000-0900-000096000000}"/>
    <hyperlink ref="L73" r:id="rId152" xr:uid="{00000000-0004-0000-0900-000097000000}"/>
    <hyperlink ref="L72" r:id="rId153" xr:uid="{00000000-0004-0000-0900-000098000000}"/>
    <hyperlink ref="L71" r:id="rId154" xr:uid="{00000000-0004-0000-0900-000099000000}"/>
    <hyperlink ref="L69" r:id="rId155" xr:uid="{00000000-0004-0000-0900-00009A000000}"/>
    <hyperlink ref="L68" r:id="rId156" xr:uid="{00000000-0004-0000-0900-00009B000000}"/>
    <hyperlink ref="L67" r:id="rId157" display="Design Principles for Robotic and Mechatronic Mechanisms" xr:uid="{00000000-0004-0000-0900-00009C000000}"/>
    <hyperlink ref="L66" r:id="rId158" xr:uid="{00000000-0004-0000-0900-00009D000000}"/>
    <hyperlink ref="L65" r:id="rId159" xr:uid="{00000000-0004-0000-0900-00009E000000}"/>
    <hyperlink ref="G25" r:id="rId160" xr:uid="{00000000-0004-0000-0900-00009F000000}"/>
    <hyperlink ref="L70" r:id="rId161" xr:uid="{00000000-0004-0000-0900-0000A0000000}"/>
    <hyperlink ref="B27" r:id="rId162" xr:uid="{00000000-0004-0000-0900-0000A1000000}"/>
    <hyperlink ref="L62" r:id="rId163" xr:uid="{00000000-0004-0000-0900-0000A2000000}"/>
    <hyperlink ref="G48" r:id="rId164" xr:uid="{00000000-0004-0000-0900-0000A3000000}"/>
    <hyperlink ref="G49" r:id="rId165" display="Tribology " xr:uid="{00000000-0004-0000-0900-0000A4000000}"/>
    <hyperlink ref="G50" r:id="rId166" display="Biomechanics of Human Movement" xr:uid="{00000000-0004-0000-0900-0000A5000000}"/>
    <hyperlink ref="G51" r:id="rId167" display="Fluid Mechanics II" xr:uid="{00000000-0004-0000-0900-0000A6000000}"/>
    <hyperlink ref="G53" r:id="rId168" display="Fundamentals of Numerical Methods" xr:uid="{00000000-0004-0000-0900-0000A7000000}"/>
    <hyperlink ref="G54" r:id="rId169" display="Human Movement Control" xr:uid="{00000000-0004-0000-0900-0000A8000000}"/>
    <hyperlink ref="G52" r:id="rId170" display="Multiscale Functional Materials for Engineering Application" xr:uid="{00000000-0004-0000-0900-0000A9000000}"/>
    <hyperlink ref="B84" r:id="rId171" xr:uid="{00000000-0004-0000-0900-0000AA000000}"/>
    <hyperlink ref="B85" r:id="rId172" xr:uid="{00000000-0004-0000-0900-0000AB000000}"/>
    <hyperlink ref="B87" r:id="rId173" xr:uid="{00000000-0004-0000-0900-0000AC000000}"/>
    <hyperlink ref="B86" r:id="rId174" xr:uid="{00000000-0004-0000-0900-0000AD000000}"/>
    <hyperlink ref="B88" r:id="rId175" xr:uid="{00000000-0004-0000-0900-0000AE000000}"/>
    <hyperlink ref="B89" r:id="rId176" display="Introduction to Robotics Design" xr:uid="{00000000-0004-0000-0900-0000AF000000}"/>
    <hyperlink ref="B90" r:id="rId177" display="Virtual Reality" xr:uid="{00000000-0004-0000-0900-0000B0000000}"/>
    <hyperlink ref="B91" r:id="rId178" xr:uid="{00000000-0004-0000-0900-0000B1000000}"/>
    <hyperlink ref="B93" r:id="rId179" xr:uid="{00000000-0004-0000-0900-0000B2000000}"/>
    <hyperlink ref="B92" r:id="rId180" xr:uid="{00000000-0004-0000-0900-0000B3000000}"/>
  </hyperlinks>
  <pageMargins left="0.7" right="0.7" top="0.75" bottom="0.75" header="0.3" footer="0.3"/>
  <pageSetup paperSize="8" scale="59" fitToHeight="0" orientation="portrait" r:id="rId18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07"/>
  <sheetViews>
    <sheetView zoomScale="90" zoomScaleNormal="90" workbookViewId="0">
      <selection activeCell="A2" sqref="A2"/>
    </sheetView>
  </sheetViews>
  <sheetFormatPr defaultColWidth="9.140625" defaultRowHeight="14.25" x14ac:dyDescent="0.25"/>
  <cols>
    <col min="1" max="1" width="12.42578125" style="17" customWidth="1"/>
    <col min="2" max="2" width="44.7109375" style="17" customWidth="1"/>
    <col min="3" max="3" width="3.85546875" style="17" customWidth="1"/>
    <col min="4" max="4" width="8.42578125" style="17" customWidth="1"/>
    <col min="5" max="5" width="4.7109375" style="17" customWidth="1"/>
    <col min="6" max="6" width="12.42578125" style="17" customWidth="1"/>
    <col min="7" max="7" width="44.7109375" style="17" customWidth="1"/>
    <col min="8" max="8" width="4" style="17" customWidth="1"/>
    <col min="9" max="9" width="8.5703125" style="17" customWidth="1"/>
    <col min="10" max="10" width="4.7109375" style="17" customWidth="1"/>
    <col min="11" max="11" width="12.5703125" style="17" customWidth="1"/>
    <col min="12" max="12" width="44.7109375" style="17" customWidth="1"/>
    <col min="13" max="13" width="4.140625" style="17" customWidth="1"/>
    <col min="14" max="14" width="8.42578125" style="17" customWidth="1"/>
    <col min="15" max="15" width="3" style="17" customWidth="1"/>
    <col min="16" max="16" width="51.28515625" style="17" bestFit="1" customWidth="1"/>
    <col min="17" max="17" width="8.140625" style="17" customWidth="1"/>
    <col min="18" max="18" width="18.28515625" style="17" hidden="1" customWidth="1"/>
    <col min="19" max="16384" width="9.140625" style="17"/>
  </cols>
  <sheetData>
    <row r="1" spans="1:18" ht="15.75" thickBot="1" x14ac:dyDescent="0.3">
      <c r="A1" s="318" t="s">
        <v>234</v>
      </c>
      <c r="B1" s="319"/>
      <c r="C1" s="319"/>
      <c r="D1" s="319"/>
      <c r="E1" s="319"/>
      <c r="F1" s="319"/>
      <c r="G1" s="319"/>
      <c r="H1" s="319"/>
      <c r="I1" s="319"/>
      <c r="J1" s="319"/>
      <c r="K1" s="319"/>
      <c r="L1" s="319"/>
      <c r="M1" s="319"/>
      <c r="N1" s="320"/>
    </row>
    <row r="2" spans="1:18" ht="12" customHeight="1" thickBot="1" x14ac:dyDescent="0.3"/>
    <row r="3" spans="1:18" ht="21.6" customHeight="1" thickBot="1" x14ac:dyDescent="0.3">
      <c r="A3" s="318" t="s">
        <v>134</v>
      </c>
      <c r="B3" s="319"/>
      <c r="C3" s="319"/>
      <c r="D3" s="319"/>
      <c r="E3" s="319"/>
      <c r="F3" s="319"/>
      <c r="G3" s="319"/>
      <c r="H3" s="319"/>
      <c r="I3" s="319"/>
      <c r="J3" s="321"/>
      <c r="K3" s="319"/>
      <c r="L3" s="319"/>
      <c r="M3" s="319"/>
      <c r="N3" s="320"/>
    </row>
    <row r="4" spans="1:18" ht="14.25" customHeight="1" x14ac:dyDescent="0.25">
      <c r="A4" s="322" t="s">
        <v>135</v>
      </c>
      <c r="B4" s="323"/>
      <c r="C4" s="323"/>
      <c r="D4" s="324"/>
      <c r="E4" s="91"/>
      <c r="F4" s="328" t="s">
        <v>136</v>
      </c>
      <c r="G4" s="329"/>
      <c r="H4" s="329"/>
      <c r="I4" s="330"/>
      <c r="J4" s="160"/>
      <c r="K4" s="334" t="s">
        <v>137</v>
      </c>
      <c r="L4" s="335"/>
      <c r="M4" s="335"/>
      <c r="N4" s="336"/>
      <c r="P4" s="160"/>
      <c r="Q4" s="160"/>
      <c r="R4" s="160"/>
    </row>
    <row r="5" spans="1:18" ht="14.45" customHeight="1" thickBot="1" x14ac:dyDescent="0.3">
      <c r="A5" s="325"/>
      <c r="B5" s="326"/>
      <c r="C5" s="326"/>
      <c r="D5" s="327"/>
      <c r="E5" s="91"/>
      <c r="F5" s="331"/>
      <c r="G5" s="332"/>
      <c r="H5" s="332"/>
      <c r="I5" s="333"/>
      <c r="J5" s="91"/>
      <c r="K5" s="337"/>
      <c r="L5" s="338"/>
      <c r="M5" s="338"/>
      <c r="N5" s="339"/>
      <c r="P5" s="160"/>
      <c r="Q5" s="299"/>
      <c r="R5" s="299"/>
    </row>
    <row r="6" spans="1:18" ht="15" customHeight="1" x14ac:dyDescent="0.25">
      <c r="A6" s="161" t="s">
        <v>138</v>
      </c>
      <c r="B6" s="162"/>
      <c r="C6" s="163" t="s">
        <v>1</v>
      </c>
      <c r="D6" s="164" t="s">
        <v>139</v>
      </c>
      <c r="F6" s="165" t="s">
        <v>138</v>
      </c>
      <c r="G6" s="166"/>
      <c r="H6" s="167" t="s">
        <v>1</v>
      </c>
      <c r="I6" s="168" t="s">
        <v>139</v>
      </c>
      <c r="J6" s="91"/>
      <c r="K6" s="56" t="s">
        <v>138</v>
      </c>
      <c r="L6" s="57"/>
      <c r="M6" s="58" t="s">
        <v>1</v>
      </c>
      <c r="N6" s="59" t="s">
        <v>139</v>
      </c>
      <c r="P6" s="160"/>
      <c r="Q6" s="299"/>
      <c r="R6" s="299"/>
    </row>
    <row r="7" spans="1:18" ht="15" x14ac:dyDescent="0.25">
      <c r="A7" s="60">
        <v>201900091</v>
      </c>
      <c r="B7" s="169" t="s">
        <v>49</v>
      </c>
      <c r="C7" s="61">
        <v>5</v>
      </c>
      <c r="D7" s="62" t="s">
        <v>140</v>
      </c>
      <c r="F7" s="68">
        <v>201400103</v>
      </c>
      <c r="G7" s="170" t="s">
        <v>60</v>
      </c>
      <c r="H7" s="63">
        <v>5</v>
      </c>
      <c r="I7" s="64" t="s">
        <v>141</v>
      </c>
      <c r="K7" s="65">
        <v>201500024</v>
      </c>
      <c r="L7" s="171" t="s">
        <v>32</v>
      </c>
      <c r="M7" s="66">
        <v>5</v>
      </c>
      <c r="N7" s="67" t="s">
        <v>140</v>
      </c>
      <c r="P7" s="160"/>
      <c r="Q7" s="299"/>
      <c r="R7" s="299"/>
    </row>
    <row r="8" spans="1:18" ht="15" x14ac:dyDescent="0.25">
      <c r="A8" s="60">
        <v>201800371</v>
      </c>
      <c r="B8" s="169" t="s">
        <v>142</v>
      </c>
      <c r="C8" s="61">
        <v>5</v>
      </c>
      <c r="D8" s="62" t="s">
        <v>143</v>
      </c>
      <c r="F8" s="68">
        <v>201200133</v>
      </c>
      <c r="G8" s="170" t="s">
        <v>61</v>
      </c>
      <c r="H8" s="63">
        <v>5</v>
      </c>
      <c r="I8" s="64" t="s">
        <v>144</v>
      </c>
      <c r="K8" s="65">
        <v>191121710</v>
      </c>
      <c r="L8" s="171" t="s">
        <v>39</v>
      </c>
      <c r="M8" s="66">
        <v>5</v>
      </c>
      <c r="N8" s="67" t="s">
        <v>145</v>
      </c>
      <c r="P8" s="160"/>
      <c r="Q8" s="22"/>
      <c r="R8" s="22"/>
    </row>
    <row r="9" spans="1:18" ht="15" x14ac:dyDescent="0.2">
      <c r="A9" s="60">
        <v>202000244</v>
      </c>
      <c r="B9" s="172" t="s">
        <v>50</v>
      </c>
      <c r="C9" s="61">
        <v>5</v>
      </c>
      <c r="D9" s="62" t="s">
        <v>143</v>
      </c>
      <c r="F9" s="68">
        <v>191121710</v>
      </c>
      <c r="G9" s="170" t="s">
        <v>39</v>
      </c>
      <c r="H9" s="63">
        <v>5</v>
      </c>
      <c r="I9" s="64" t="s">
        <v>145</v>
      </c>
      <c r="K9" s="65">
        <v>191154731</v>
      </c>
      <c r="L9" s="171" t="s">
        <v>51</v>
      </c>
      <c r="M9" s="66">
        <v>5</v>
      </c>
      <c r="N9" s="67" t="s">
        <v>144</v>
      </c>
      <c r="P9" s="160"/>
      <c r="Q9" s="299"/>
      <c r="R9" s="299"/>
    </row>
    <row r="10" spans="1:18" ht="15" x14ac:dyDescent="0.2">
      <c r="A10" s="69">
        <v>191121710</v>
      </c>
      <c r="B10" s="169" t="s">
        <v>39</v>
      </c>
      <c r="C10" s="61">
        <v>5</v>
      </c>
      <c r="D10" s="62" t="s">
        <v>145</v>
      </c>
      <c r="F10" s="68">
        <v>191121720</v>
      </c>
      <c r="G10" s="170" t="s">
        <v>62</v>
      </c>
      <c r="H10" s="63">
        <v>5</v>
      </c>
      <c r="I10" s="64" t="s">
        <v>145</v>
      </c>
      <c r="K10" s="65">
        <v>201600019</v>
      </c>
      <c r="L10" s="171" t="s">
        <v>81</v>
      </c>
      <c r="M10" s="66">
        <v>5</v>
      </c>
      <c r="N10" s="67" t="s">
        <v>141</v>
      </c>
      <c r="P10" s="160"/>
      <c r="Q10" s="299"/>
      <c r="R10" s="299"/>
    </row>
    <row r="11" spans="1:18" x14ac:dyDescent="0.2">
      <c r="A11" s="69">
        <v>191154731</v>
      </c>
      <c r="B11" s="169" t="s">
        <v>51</v>
      </c>
      <c r="C11" s="61">
        <v>5</v>
      </c>
      <c r="D11" s="62" t="s">
        <v>144</v>
      </c>
      <c r="F11" s="68">
        <v>191124720</v>
      </c>
      <c r="G11" s="170" t="s">
        <v>63</v>
      </c>
      <c r="H11" s="63">
        <v>5</v>
      </c>
      <c r="I11" s="64" t="s">
        <v>143</v>
      </c>
      <c r="K11" s="65">
        <v>201500136</v>
      </c>
      <c r="L11" s="171" t="s">
        <v>58</v>
      </c>
      <c r="M11" s="66">
        <v>5</v>
      </c>
      <c r="N11" s="67" t="s">
        <v>141</v>
      </c>
    </row>
    <row r="12" spans="1:18" x14ac:dyDescent="0.2">
      <c r="A12" s="69">
        <v>201500235</v>
      </c>
      <c r="B12" s="169" t="s">
        <v>52</v>
      </c>
      <c r="C12" s="61">
        <v>5</v>
      </c>
      <c r="D12" s="62" t="s">
        <v>143</v>
      </c>
      <c r="F12" s="68">
        <v>201000159</v>
      </c>
      <c r="G12" s="170" t="s">
        <v>146</v>
      </c>
      <c r="H12" s="63">
        <v>5</v>
      </c>
      <c r="I12" s="64" t="s">
        <v>143</v>
      </c>
      <c r="K12" s="65">
        <v>191154720</v>
      </c>
      <c r="L12" s="171" t="s">
        <v>82</v>
      </c>
      <c r="M12" s="66">
        <v>5</v>
      </c>
      <c r="N12" s="67" t="s">
        <v>140</v>
      </c>
    </row>
    <row r="13" spans="1:18" x14ac:dyDescent="0.2">
      <c r="A13" s="69">
        <v>202000245</v>
      </c>
      <c r="B13" s="169" t="s">
        <v>147</v>
      </c>
      <c r="C13" s="61">
        <v>5</v>
      </c>
      <c r="D13" s="62" t="s">
        <v>141</v>
      </c>
      <c r="F13" s="68">
        <v>202000033</v>
      </c>
      <c r="G13" s="170" t="s">
        <v>64</v>
      </c>
      <c r="H13" s="63">
        <v>5</v>
      </c>
      <c r="I13" s="64" t="s">
        <v>143</v>
      </c>
      <c r="K13" s="65">
        <v>202000036</v>
      </c>
      <c r="L13" s="171" t="s">
        <v>83</v>
      </c>
      <c r="M13" s="66">
        <v>5</v>
      </c>
      <c r="N13" s="67" t="s">
        <v>144</v>
      </c>
    </row>
    <row r="14" spans="1:18" x14ac:dyDescent="0.2">
      <c r="A14" s="69">
        <v>201900074</v>
      </c>
      <c r="B14" s="169" t="s">
        <v>23</v>
      </c>
      <c r="C14" s="61">
        <v>5</v>
      </c>
      <c r="D14" s="62" t="s">
        <v>141</v>
      </c>
      <c r="F14" s="68">
        <v>191137400</v>
      </c>
      <c r="G14" s="170" t="s">
        <v>25</v>
      </c>
      <c r="H14" s="63">
        <v>5</v>
      </c>
      <c r="I14" s="64" t="s">
        <v>140</v>
      </c>
      <c r="K14" s="65">
        <v>201900074</v>
      </c>
      <c r="L14" s="173" t="s">
        <v>23</v>
      </c>
      <c r="M14" s="66">
        <v>5</v>
      </c>
      <c r="N14" s="67" t="s">
        <v>141</v>
      </c>
    </row>
    <row r="15" spans="1:18" x14ac:dyDescent="0.2">
      <c r="A15" s="69">
        <v>202000246</v>
      </c>
      <c r="B15" s="169" t="s">
        <v>53</v>
      </c>
      <c r="C15" s="61">
        <v>5</v>
      </c>
      <c r="D15" s="62" t="s">
        <v>144</v>
      </c>
      <c r="F15" s="68">
        <v>201200146</v>
      </c>
      <c r="G15" s="170" t="s">
        <v>65</v>
      </c>
      <c r="H15" s="63">
        <v>5</v>
      </c>
      <c r="I15" s="64" t="s">
        <v>141</v>
      </c>
      <c r="K15" s="65">
        <v>201400300</v>
      </c>
      <c r="L15" s="171" t="s">
        <v>84</v>
      </c>
      <c r="M15" s="66">
        <v>5</v>
      </c>
      <c r="N15" s="67" t="s">
        <v>144</v>
      </c>
    </row>
    <row r="16" spans="1:18" x14ac:dyDescent="0.2">
      <c r="A16" s="69">
        <v>201400037</v>
      </c>
      <c r="B16" s="169" t="s">
        <v>24</v>
      </c>
      <c r="C16" s="61">
        <v>5</v>
      </c>
      <c r="D16" s="62" t="s">
        <v>143</v>
      </c>
      <c r="F16" s="68">
        <v>191102041</v>
      </c>
      <c r="G16" s="170" t="s">
        <v>66</v>
      </c>
      <c r="H16" s="63">
        <v>5</v>
      </c>
      <c r="I16" s="64" t="s">
        <v>140</v>
      </c>
      <c r="K16" s="65">
        <v>202000035</v>
      </c>
      <c r="L16" s="171" t="s">
        <v>148</v>
      </c>
      <c r="M16" s="66">
        <v>5</v>
      </c>
      <c r="N16" s="67" t="s">
        <v>143</v>
      </c>
    </row>
    <row r="17" spans="1:18" x14ac:dyDescent="0.2">
      <c r="A17" s="69">
        <v>201700042</v>
      </c>
      <c r="B17" s="169" t="s">
        <v>54</v>
      </c>
      <c r="C17" s="61">
        <v>5</v>
      </c>
      <c r="D17" s="62" t="s">
        <v>140</v>
      </c>
      <c r="F17" s="68">
        <v>201600018</v>
      </c>
      <c r="G17" s="170" t="s">
        <v>67</v>
      </c>
      <c r="H17" s="63">
        <v>5</v>
      </c>
      <c r="I17" s="64" t="s">
        <v>141</v>
      </c>
      <c r="K17" s="65">
        <v>201300039</v>
      </c>
      <c r="L17" s="171" t="s">
        <v>55</v>
      </c>
      <c r="M17" s="66">
        <v>5</v>
      </c>
      <c r="N17" s="67" t="s">
        <v>143</v>
      </c>
    </row>
    <row r="18" spans="1:18" x14ac:dyDescent="0.2">
      <c r="A18" s="69">
        <v>201300039</v>
      </c>
      <c r="B18" s="169" t="s">
        <v>55</v>
      </c>
      <c r="C18" s="61">
        <v>5</v>
      </c>
      <c r="D18" s="62" t="s">
        <v>143</v>
      </c>
      <c r="F18" s="68">
        <v>202200100</v>
      </c>
      <c r="G18" s="170" t="s">
        <v>68</v>
      </c>
      <c r="H18" s="63">
        <v>5</v>
      </c>
      <c r="I18" s="64" t="s">
        <v>141</v>
      </c>
      <c r="K18" s="65">
        <v>191141700</v>
      </c>
      <c r="L18" s="171" t="s">
        <v>26</v>
      </c>
      <c r="M18" s="66">
        <v>5</v>
      </c>
      <c r="N18" s="67" t="s">
        <v>141</v>
      </c>
    </row>
    <row r="19" spans="1:18" ht="15" x14ac:dyDescent="0.25">
      <c r="A19" s="70" t="s">
        <v>149</v>
      </c>
      <c r="B19" s="71"/>
      <c r="C19" s="72" t="s">
        <v>1</v>
      </c>
      <c r="D19" s="73" t="s">
        <v>139</v>
      </c>
      <c r="F19" s="74" t="s">
        <v>149</v>
      </c>
      <c r="G19" s="75"/>
      <c r="H19" s="76" t="s">
        <v>1</v>
      </c>
      <c r="I19" s="77" t="s">
        <v>139</v>
      </c>
      <c r="K19" s="78" t="s">
        <v>149</v>
      </c>
      <c r="L19" s="79"/>
      <c r="M19" s="80" t="s">
        <v>1</v>
      </c>
      <c r="N19" s="81" t="s">
        <v>139</v>
      </c>
    </row>
    <row r="20" spans="1:18" x14ac:dyDescent="0.2">
      <c r="A20" s="60">
        <v>191121700</v>
      </c>
      <c r="B20" s="169" t="s">
        <v>33</v>
      </c>
      <c r="C20" s="61">
        <v>5</v>
      </c>
      <c r="D20" s="62" t="s">
        <v>144</v>
      </c>
      <c r="F20" s="68">
        <v>202100228</v>
      </c>
      <c r="G20" s="170" t="s">
        <v>150</v>
      </c>
      <c r="H20" s="63">
        <v>5</v>
      </c>
      <c r="I20" s="64" t="s">
        <v>144</v>
      </c>
      <c r="K20" s="82">
        <v>201900091</v>
      </c>
      <c r="L20" s="174" t="s">
        <v>49</v>
      </c>
      <c r="M20" s="83">
        <v>5</v>
      </c>
      <c r="N20" s="84" t="s">
        <v>140</v>
      </c>
    </row>
    <row r="21" spans="1:18" x14ac:dyDescent="0.2">
      <c r="A21" s="60">
        <v>202200127</v>
      </c>
      <c r="B21" s="172" t="s">
        <v>127</v>
      </c>
      <c r="C21" s="61">
        <v>5</v>
      </c>
      <c r="D21" s="62" t="s">
        <v>140</v>
      </c>
      <c r="F21" s="68">
        <v>201900091</v>
      </c>
      <c r="G21" s="175" t="s">
        <v>49</v>
      </c>
      <c r="H21" s="63">
        <v>5</v>
      </c>
      <c r="I21" s="64" t="s">
        <v>140</v>
      </c>
      <c r="K21" s="82">
        <v>201800371</v>
      </c>
      <c r="L21" s="174" t="s">
        <v>142</v>
      </c>
      <c r="M21" s="83">
        <v>5</v>
      </c>
      <c r="N21" s="84" t="s">
        <v>143</v>
      </c>
    </row>
    <row r="22" spans="1:18" ht="14.1" customHeight="1" x14ac:dyDescent="0.2">
      <c r="A22" s="60">
        <v>201700173</v>
      </c>
      <c r="B22" s="169" t="s">
        <v>56</v>
      </c>
      <c r="C22" s="61">
        <v>5</v>
      </c>
      <c r="D22" s="62" t="s">
        <v>144</v>
      </c>
      <c r="F22" s="68">
        <v>201800156</v>
      </c>
      <c r="G22" s="176" t="s">
        <v>69</v>
      </c>
      <c r="H22" s="63">
        <v>5</v>
      </c>
      <c r="I22" s="64" t="s">
        <v>143</v>
      </c>
      <c r="K22" s="82">
        <v>202000244</v>
      </c>
      <c r="L22" s="174" t="s">
        <v>50</v>
      </c>
      <c r="M22" s="83">
        <v>5</v>
      </c>
      <c r="N22" s="84" t="s">
        <v>143</v>
      </c>
      <c r="Q22" s="91"/>
      <c r="R22" s="91"/>
    </row>
    <row r="23" spans="1:18" s="91" customFormat="1" ht="15" x14ac:dyDescent="0.2">
      <c r="A23" s="60">
        <v>201900037</v>
      </c>
      <c r="B23" s="172" t="s">
        <v>151</v>
      </c>
      <c r="C23" s="61">
        <v>5</v>
      </c>
      <c r="D23" s="62" t="s">
        <v>140</v>
      </c>
      <c r="E23" s="17"/>
      <c r="F23" s="68">
        <v>191121700</v>
      </c>
      <c r="G23" s="175" t="s">
        <v>33</v>
      </c>
      <c r="H23" s="63">
        <v>5</v>
      </c>
      <c r="I23" s="64" t="s">
        <v>144</v>
      </c>
      <c r="J23" s="17"/>
      <c r="K23" s="82">
        <v>202001436</v>
      </c>
      <c r="L23" s="174" t="s">
        <v>100</v>
      </c>
      <c r="M23" s="83">
        <v>5</v>
      </c>
      <c r="N23" s="84" t="s">
        <v>143</v>
      </c>
      <c r="Q23" s="17"/>
      <c r="R23" s="17"/>
    </row>
    <row r="24" spans="1:18" x14ac:dyDescent="0.2">
      <c r="A24" s="60">
        <v>201500036</v>
      </c>
      <c r="B24" s="172" t="s">
        <v>58</v>
      </c>
      <c r="C24" s="61">
        <v>5</v>
      </c>
      <c r="D24" s="62" t="s">
        <v>141</v>
      </c>
      <c r="F24" s="68">
        <v>202200127</v>
      </c>
      <c r="G24" s="175" t="s">
        <v>127</v>
      </c>
      <c r="H24" s="63">
        <v>5</v>
      </c>
      <c r="I24" s="64" t="s">
        <v>140</v>
      </c>
      <c r="K24" s="82">
        <v>191121700</v>
      </c>
      <c r="L24" s="174" t="s">
        <v>33</v>
      </c>
      <c r="M24" s="83">
        <v>5</v>
      </c>
      <c r="N24" s="84" t="s">
        <v>144</v>
      </c>
    </row>
    <row r="25" spans="1:18" x14ac:dyDescent="0.2">
      <c r="A25" s="60">
        <v>201900097</v>
      </c>
      <c r="B25" s="169" t="s">
        <v>30</v>
      </c>
      <c r="C25" s="61">
        <v>5</v>
      </c>
      <c r="D25" s="62" t="s">
        <v>143</v>
      </c>
      <c r="F25" s="68">
        <v>201400244</v>
      </c>
      <c r="G25" s="175" t="s">
        <v>70</v>
      </c>
      <c r="H25" s="63">
        <v>5</v>
      </c>
      <c r="I25" s="64" t="s">
        <v>140</v>
      </c>
      <c r="K25" s="82">
        <v>201500235</v>
      </c>
      <c r="L25" s="174" t="s">
        <v>52</v>
      </c>
      <c r="M25" s="83">
        <v>5</v>
      </c>
      <c r="N25" s="84" t="s">
        <v>143</v>
      </c>
    </row>
    <row r="26" spans="1:18" x14ac:dyDescent="0.2">
      <c r="A26" s="60">
        <v>201400042</v>
      </c>
      <c r="B26" s="169" t="s">
        <v>35</v>
      </c>
      <c r="C26" s="61">
        <v>5</v>
      </c>
      <c r="D26" s="62" t="s">
        <v>144</v>
      </c>
      <c r="F26" s="68">
        <v>202100128</v>
      </c>
      <c r="G26" s="175" t="s">
        <v>71</v>
      </c>
      <c r="H26" s="63">
        <v>5</v>
      </c>
      <c r="I26" s="64" t="s">
        <v>143</v>
      </c>
      <c r="K26" s="82">
        <v>201700023</v>
      </c>
      <c r="L26" s="174" t="s">
        <v>85</v>
      </c>
      <c r="M26" s="83">
        <v>5</v>
      </c>
      <c r="N26" s="84" t="s">
        <v>140</v>
      </c>
    </row>
    <row r="27" spans="1:18" x14ac:dyDescent="0.2">
      <c r="A27" s="60">
        <v>201700024</v>
      </c>
      <c r="B27" s="169" t="s">
        <v>59</v>
      </c>
      <c r="C27" s="61">
        <v>5</v>
      </c>
      <c r="D27" s="62" t="s">
        <v>144</v>
      </c>
      <c r="F27" s="68">
        <v>191131360</v>
      </c>
      <c r="G27" s="175" t="s">
        <v>181</v>
      </c>
      <c r="H27" s="63">
        <v>5</v>
      </c>
      <c r="I27" s="64" t="s">
        <v>143</v>
      </c>
      <c r="K27" s="82">
        <v>201600252</v>
      </c>
      <c r="L27" s="177" t="s">
        <v>86</v>
      </c>
      <c r="M27" s="83">
        <v>5</v>
      </c>
      <c r="N27" s="84" t="s">
        <v>143</v>
      </c>
    </row>
    <row r="28" spans="1:18" x14ac:dyDescent="0.2">
      <c r="A28" s="60"/>
      <c r="B28" s="169"/>
      <c r="C28" s="61"/>
      <c r="D28" s="62"/>
      <c r="F28" s="68">
        <v>201900037</v>
      </c>
      <c r="G28" s="175" t="s">
        <v>57</v>
      </c>
      <c r="H28" s="63">
        <v>5</v>
      </c>
      <c r="I28" s="64" t="s">
        <v>140</v>
      </c>
      <c r="K28" s="82">
        <v>191157750</v>
      </c>
      <c r="L28" s="177" t="s">
        <v>34</v>
      </c>
      <c r="M28" s="83">
        <v>5</v>
      </c>
      <c r="N28" s="84" t="s">
        <v>141</v>
      </c>
    </row>
    <row r="29" spans="1:18" x14ac:dyDescent="0.2">
      <c r="A29" s="60"/>
      <c r="B29" s="169"/>
      <c r="C29" s="61"/>
      <c r="D29" s="62"/>
      <c r="F29" s="68">
        <v>192850730</v>
      </c>
      <c r="G29" s="175" t="s">
        <v>72</v>
      </c>
      <c r="H29" s="63">
        <v>5</v>
      </c>
      <c r="I29" s="64" t="s">
        <v>141</v>
      </c>
      <c r="K29" s="82">
        <v>202000245</v>
      </c>
      <c r="L29" s="174" t="s">
        <v>147</v>
      </c>
      <c r="M29" s="83">
        <v>5</v>
      </c>
      <c r="N29" s="84" t="s">
        <v>141</v>
      </c>
    </row>
    <row r="30" spans="1:18" x14ac:dyDescent="0.2">
      <c r="A30" s="60"/>
      <c r="B30" s="169"/>
      <c r="C30" s="61"/>
      <c r="D30" s="62"/>
      <c r="F30" s="68">
        <v>191150700</v>
      </c>
      <c r="G30" s="175" t="s">
        <v>73</v>
      </c>
      <c r="H30" s="63">
        <v>5</v>
      </c>
      <c r="I30" s="64" t="s">
        <v>141</v>
      </c>
      <c r="K30" s="82">
        <v>191154340</v>
      </c>
      <c r="L30" s="174" t="s">
        <v>87</v>
      </c>
      <c r="M30" s="83">
        <v>5</v>
      </c>
      <c r="N30" s="84" t="s">
        <v>144</v>
      </c>
    </row>
    <row r="31" spans="1:18" x14ac:dyDescent="0.2">
      <c r="A31" s="60"/>
      <c r="B31" s="169"/>
      <c r="C31" s="61"/>
      <c r="D31" s="62"/>
      <c r="F31" s="68">
        <v>191127520</v>
      </c>
      <c r="G31" s="175" t="s">
        <v>74</v>
      </c>
      <c r="H31" s="63">
        <v>5</v>
      </c>
      <c r="I31" s="64" t="s">
        <v>144</v>
      </c>
      <c r="K31" s="82">
        <v>201400194</v>
      </c>
      <c r="L31" s="174" t="s">
        <v>152</v>
      </c>
      <c r="M31" s="83">
        <v>5</v>
      </c>
      <c r="N31" s="84" t="s">
        <v>143</v>
      </c>
    </row>
    <row r="32" spans="1:18" x14ac:dyDescent="0.2">
      <c r="A32" s="60"/>
      <c r="B32" s="169"/>
      <c r="C32" s="61"/>
      <c r="D32" s="62"/>
      <c r="F32" s="68">
        <v>191102010</v>
      </c>
      <c r="G32" s="175" t="s">
        <v>75</v>
      </c>
      <c r="H32" s="63">
        <v>5</v>
      </c>
      <c r="I32" s="64" t="s">
        <v>144</v>
      </c>
      <c r="K32" s="82">
        <v>201400037</v>
      </c>
      <c r="L32" s="174" t="s">
        <v>24</v>
      </c>
      <c r="M32" s="83">
        <v>5</v>
      </c>
      <c r="N32" s="84" t="s">
        <v>143</v>
      </c>
    </row>
    <row r="33" spans="1:14" x14ac:dyDescent="0.2">
      <c r="A33" s="60"/>
      <c r="B33" s="169"/>
      <c r="C33" s="61"/>
      <c r="D33" s="62"/>
      <c r="F33" s="68">
        <v>202000035</v>
      </c>
      <c r="G33" s="175" t="s">
        <v>153</v>
      </c>
      <c r="H33" s="63">
        <v>5</v>
      </c>
      <c r="I33" s="64" t="s">
        <v>143</v>
      </c>
      <c r="K33" s="82">
        <v>201300155</v>
      </c>
      <c r="L33" s="174" t="s">
        <v>88</v>
      </c>
      <c r="M33" s="83">
        <v>5</v>
      </c>
      <c r="N33" s="84" t="s">
        <v>143</v>
      </c>
    </row>
    <row r="34" spans="1:14" x14ac:dyDescent="0.2">
      <c r="A34" s="60"/>
      <c r="B34" s="169"/>
      <c r="C34" s="61"/>
      <c r="D34" s="62"/>
      <c r="F34" s="68">
        <v>191158520</v>
      </c>
      <c r="G34" s="175" t="s">
        <v>76</v>
      </c>
      <c r="H34" s="63">
        <v>5</v>
      </c>
      <c r="I34" s="64" t="s">
        <v>155</v>
      </c>
      <c r="K34" s="82">
        <v>191158510</v>
      </c>
      <c r="L34" s="174" t="s">
        <v>89</v>
      </c>
      <c r="M34" s="83" t="s">
        <v>154</v>
      </c>
      <c r="N34" s="84" t="s">
        <v>155</v>
      </c>
    </row>
    <row r="35" spans="1:14" x14ac:dyDescent="0.2">
      <c r="A35" s="60"/>
      <c r="B35" s="169"/>
      <c r="C35" s="61"/>
      <c r="D35" s="62"/>
      <c r="F35" s="68">
        <v>201800003</v>
      </c>
      <c r="G35" s="175" t="s">
        <v>77</v>
      </c>
      <c r="H35" s="63">
        <v>5</v>
      </c>
      <c r="I35" s="64" t="s">
        <v>141</v>
      </c>
      <c r="K35" s="82">
        <v>201700042</v>
      </c>
      <c r="L35" s="174" t="s">
        <v>54</v>
      </c>
      <c r="M35" s="83">
        <v>5</v>
      </c>
      <c r="N35" s="84" t="s">
        <v>140</v>
      </c>
    </row>
    <row r="36" spans="1:14" x14ac:dyDescent="0.2">
      <c r="A36" s="60"/>
      <c r="B36" s="169"/>
      <c r="C36" s="61"/>
      <c r="D36" s="62"/>
      <c r="F36" s="68">
        <v>191820210</v>
      </c>
      <c r="G36" s="175" t="s">
        <v>78</v>
      </c>
      <c r="H36" s="63">
        <v>5</v>
      </c>
      <c r="I36" s="64" t="s">
        <v>141</v>
      </c>
      <c r="K36" s="82">
        <v>201700218</v>
      </c>
      <c r="L36" s="174" t="s">
        <v>90</v>
      </c>
      <c r="M36" s="83">
        <v>5</v>
      </c>
      <c r="N36" s="84" t="s">
        <v>143</v>
      </c>
    </row>
    <row r="37" spans="1:14" x14ac:dyDescent="0.2">
      <c r="A37" s="60"/>
      <c r="B37" s="169"/>
      <c r="C37" s="61"/>
      <c r="D37" s="62"/>
      <c r="F37" s="86">
        <v>191530881</v>
      </c>
      <c r="G37" s="178" t="s">
        <v>79</v>
      </c>
      <c r="H37" s="63">
        <v>5</v>
      </c>
      <c r="I37" s="64" t="s">
        <v>143</v>
      </c>
      <c r="K37" s="82">
        <v>201700024</v>
      </c>
      <c r="L37" s="174" t="s">
        <v>59</v>
      </c>
      <c r="M37" s="83">
        <v>5</v>
      </c>
      <c r="N37" s="84" t="s">
        <v>144</v>
      </c>
    </row>
    <row r="38" spans="1:14" x14ac:dyDescent="0.25">
      <c r="A38" s="60"/>
      <c r="B38" s="85"/>
      <c r="C38" s="61"/>
      <c r="D38" s="62"/>
      <c r="F38" s="68">
        <v>191531830</v>
      </c>
      <c r="G38" s="170" t="s">
        <v>80</v>
      </c>
      <c r="H38" s="63">
        <v>5</v>
      </c>
      <c r="I38" s="64" t="s">
        <v>144</v>
      </c>
      <c r="K38" s="65"/>
      <c r="L38" s="171"/>
      <c r="M38" s="66"/>
      <c r="N38" s="67"/>
    </row>
    <row r="39" spans="1:14" ht="15" thickBot="1" x14ac:dyDescent="0.25">
      <c r="A39" s="87"/>
      <c r="B39" s="88"/>
      <c r="C39" s="89"/>
      <c r="D39" s="90"/>
      <c r="F39" s="92">
        <v>202100082</v>
      </c>
      <c r="G39" s="179" t="s">
        <v>156</v>
      </c>
      <c r="H39" s="93">
        <v>5</v>
      </c>
      <c r="I39" s="94" t="s">
        <v>157</v>
      </c>
      <c r="K39" s="95"/>
      <c r="L39" s="180"/>
      <c r="M39" s="96"/>
      <c r="N39" s="97"/>
    </row>
    <row r="40" spans="1:14" ht="15.75" thickBot="1" x14ac:dyDescent="0.3">
      <c r="E40" s="91"/>
      <c r="F40" s="91"/>
    </row>
    <row r="41" spans="1:14" ht="15" x14ac:dyDescent="0.25">
      <c r="A41" s="300" t="s">
        <v>158</v>
      </c>
      <c r="B41" s="301"/>
      <c r="C41" s="301"/>
      <c r="D41" s="302"/>
      <c r="E41" s="91"/>
      <c r="F41" s="306" t="s">
        <v>159</v>
      </c>
      <c r="G41" s="307"/>
      <c r="H41" s="307"/>
      <c r="I41" s="308"/>
      <c r="K41" s="312" t="s">
        <v>160</v>
      </c>
      <c r="L41" s="313"/>
      <c r="M41" s="313"/>
      <c r="N41" s="314"/>
    </row>
    <row r="42" spans="1:14" ht="15.75" thickBot="1" x14ac:dyDescent="0.3">
      <c r="A42" s="303"/>
      <c r="B42" s="304"/>
      <c r="C42" s="304"/>
      <c r="D42" s="305"/>
      <c r="F42" s="309"/>
      <c r="G42" s="310"/>
      <c r="H42" s="310"/>
      <c r="I42" s="311"/>
      <c r="J42" s="91"/>
      <c r="K42" s="315"/>
      <c r="L42" s="316"/>
      <c r="M42" s="316"/>
      <c r="N42" s="317"/>
    </row>
    <row r="43" spans="1:14" ht="15" x14ac:dyDescent="0.25">
      <c r="A43" s="98" t="s">
        <v>138</v>
      </c>
      <c r="B43" s="99"/>
      <c r="C43" s="100" t="s">
        <v>1</v>
      </c>
      <c r="D43" s="101" t="s">
        <v>139</v>
      </c>
      <c r="F43" s="102" t="s">
        <v>138</v>
      </c>
      <c r="G43" s="103"/>
      <c r="H43" s="104" t="s">
        <v>1</v>
      </c>
      <c r="I43" s="105" t="s">
        <v>139</v>
      </c>
      <c r="J43" s="91"/>
      <c r="K43" s="181" t="s">
        <v>138</v>
      </c>
      <c r="L43" s="182"/>
      <c r="M43" s="183" t="s">
        <v>1</v>
      </c>
      <c r="N43" s="184" t="s">
        <v>139</v>
      </c>
    </row>
    <row r="44" spans="1:14" ht="15" x14ac:dyDescent="0.2">
      <c r="A44" s="106">
        <v>201900091</v>
      </c>
      <c r="B44" s="185" t="s">
        <v>49</v>
      </c>
      <c r="C44" s="107">
        <v>5</v>
      </c>
      <c r="D44" s="108" t="s">
        <v>140</v>
      </c>
      <c r="F44" s="109">
        <v>201800008</v>
      </c>
      <c r="G44" s="186" t="s">
        <v>161</v>
      </c>
      <c r="H44" s="110">
        <v>5</v>
      </c>
      <c r="I44" s="111" t="s">
        <v>140</v>
      </c>
      <c r="J44" s="91"/>
      <c r="K44" s="112">
        <v>201800156</v>
      </c>
      <c r="L44" s="187" t="s">
        <v>69</v>
      </c>
      <c r="M44" s="113">
        <v>5</v>
      </c>
      <c r="N44" s="114" t="s">
        <v>143</v>
      </c>
    </row>
    <row r="45" spans="1:14" x14ac:dyDescent="0.2">
      <c r="A45" s="106">
        <v>202200104</v>
      </c>
      <c r="B45" s="188" t="s">
        <v>128</v>
      </c>
      <c r="C45" s="107">
        <v>5</v>
      </c>
      <c r="D45" s="108" t="s">
        <v>140</v>
      </c>
      <c r="F45" s="109">
        <v>201500235</v>
      </c>
      <c r="G45" s="186" t="s">
        <v>162</v>
      </c>
      <c r="H45" s="115">
        <v>5</v>
      </c>
      <c r="I45" s="111" t="s">
        <v>143</v>
      </c>
      <c r="K45" s="116">
        <v>191121720</v>
      </c>
      <c r="L45" s="189" t="s">
        <v>62</v>
      </c>
      <c r="M45" s="113">
        <v>5</v>
      </c>
      <c r="N45" s="114" t="s">
        <v>145</v>
      </c>
    </row>
    <row r="46" spans="1:14" x14ac:dyDescent="0.2">
      <c r="A46" s="106">
        <v>191131360</v>
      </c>
      <c r="B46" s="185" t="s">
        <v>181</v>
      </c>
      <c r="C46" s="107">
        <v>5</v>
      </c>
      <c r="D46" s="108" t="s">
        <v>143</v>
      </c>
      <c r="F46" s="109">
        <v>201300038</v>
      </c>
      <c r="G46" s="186" t="s">
        <v>163</v>
      </c>
      <c r="H46" s="115">
        <v>5</v>
      </c>
      <c r="I46" s="111" t="s">
        <v>140</v>
      </c>
      <c r="K46" s="116">
        <v>201900037</v>
      </c>
      <c r="L46" s="187" t="s">
        <v>57</v>
      </c>
      <c r="M46" s="113">
        <v>5</v>
      </c>
      <c r="N46" s="114" t="s">
        <v>140</v>
      </c>
    </row>
    <row r="47" spans="1:14" x14ac:dyDescent="0.2">
      <c r="A47" s="106">
        <v>191121720</v>
      </c>
      <c r="B47" s="185" t="s">
        <v>62</v>
      </c>
      <c r="C47" s="107">
        <v>5</v>
      </c>
      <c r="D47" s="108" t="s">
        <v>145</v>
      </c>
      <c r="F47" s="117">
        <v>202000039</v>
      </c>
      <c r="G47" s="190" t="s">
        <v>164</v>
      </c>
      <c r="H47" s="115">
        <v>5</v>
      </c>
      <c r="I47" s="111" t="s">
        <v>144</v>
      </c>
      <c r="K47" s="116">
        <v>201500136</v>
      </c>
      <c r="L47" s="187" t="s">
        <v>58</v>
      </c>
      <c r="M47" s="113">
        <v>5</v>
      </c>
      <c r="N47" s="114" t="s">
        <v>141</v>
      </c>
    </row>
    <row r="48" spans="1:14" x14ac:dyDescent="0.2">
      <c r="A48" s="106">
        <v>201400046</v>
      </c>
      <c r="B48" s="185" t="s">
        <v>22</v>
      </c>
      <c r="C48" s="107">
        <v>5</v>
      </c>
      <c r="D48" s="108" t="s">
        <v>165</v>
      </c>
      <c r="F48" s="117">
        <v>201800034</v>
      </c>
      <c r="G48" s="190" t="s">
        <v>166</v>
      </c>
      <c r="H48" s="115">
        <v>5</v>
      </c>
      <c r="I48" s="111" t="s">
        <v>144</v>
      </c>
      <c r="K48" s="112">
        <v>202000034</v>
      </c>
      <c r="L48" s="189" t="s">
        <v>96</v>
      </c>
      <c r="M48" s="113">
        <v>5</v>
      </c>
      <c r="N48" s="114" t="s">
        <v>140</v>
      </c>
    </row>
    <row r="49" spans="1:16" x14ac:dyDescent="0.2">
      <c r="A49" s="106">
        <v>201900037</v>
      </c>
      <c r="B49" s="185" t="s">
        <v>57</v>
      </c>
      <c r="C49" s="107">
        <v>5</v>
      </c>
      <c r="D49" s="108" t="s">
        <v>140</v>
      </c>
      <c r="F49" s="117">
        <v>191102010</v>
      </c>
      <c r="G49" s="190" t="s">
        <v>75</v>
      </c>
      <c r="H49" s="115">
        <v>5</v>
      </c>
      <c r="I49" s="111" t="s">
        <v>144</v>
      </c>
      <c r="K49" s="116">
        <v>201900074</v>
      </c>
      <c r="L49" s="187" t="s">
        <v>23</v>
      </c>
      <c r="M49" s="113">
        <v>5</v>
      </c>
      <c r="N49" s="114" t="s">
        <v>141</v>
      </c>
    </row>
    <row r="50" spans="1:16" x14ac:dyDescent="0.2">
      <c r="A50" s="106">
        <v>201500136</v>
      </c>
      <c r="B50" s="191" t="s">
        <v>58</v>
      </c>
      <c r="C50" s="107">
        <v>5</v>
      </c>
      <c r="D50" s="108" t="s">
        <v>141</v>
      </c>
      <c r="F50" s="117">
        <v>201200146</v>
      </c>
      <c r="G50" s="190" t="s">
        <v>167</v>
      </c>
      <c r="H50" s="115">
        <v>5</v>
      </c>
      <c r="I50" s="111" t="s">
        <v>141</v>
      </c>
      <c r="K50" s="116">
        <v>191150480</v>
      </c>
      <c r="L50" s="187" t="s">
        <v>97</v>
      </c>
      <c r="M50" s="113">
        <v>5</v>
      </c>
      <c r="N50" s="114" t="s">
        <v>143</v>
      </c>
    </row>
    <row r="51" spans="1:16" x14ac:dyDescent="0.2">
      <c r="A51" s="106">
        <v>202000247</v>
      </c>
      <c r="B51" s="185" t="s">
        <v>44</v>
      </c>
      <c r="C51" s="107">
        <v>5</v>
      </c>
      <c r="D51" s="108" t="s">
        <v>155</v>
      </c>
      <c r="F51" s="117">
        <v>191852630</v>
      </c>
      <c r="G51" s="190" t="s">
        <v>168</v>
      </c>
      <c r="H51" s="115">
        <v>5</v>
      </c>
      <c r="I51" s="111" t="s">
        <v>143</v>
      </c>
      <c r="K51" s="116">
        <v>191150700</v>
      </c>
      <c r="L51" s="187" t="s">
        <v>73</v>
      </c>
      <c r="M51" s="113">
        <v>5</v>
      </c>
      <c r="N51" s="114" t="s">
        <v>141</v>
      </c>
    </row>
    <row r="52" spans="1:16" x14ac:dyDescent="0.2">
      <c r="A52" s="106">
        <v>201400037</v>
      </c>
      <c r="B52" s="185" t="s">
        <v>24</v>
      </c>
      <c r="C52" s="107">
        <v>5</v>
      </c>
      <c r="D52" s="108" t="s">
        <v>143</v>
      </c>
      <c r="F52" s="117">
        <v>202000037</v>
      </c>
      <c r="G52" s="190" t="s">
        <v>29</v>
      </c>
      <c r="H52" s="115">
        <v>5</v>
      </c>
      <c r="I52" s="111" t="s">
        <v>141</v>
      </c>
      <c r="K52" s="116">
        <v>201400037</v>
      </c>
      <c r="L52" s="189" t="s">
        <v>24</v>
      </c>
      <c r="M52" s="113">
        <v>5</v>
      </c>
      <c r="N52" s="114" t="s">
        <v>143</v>
      </c>
    </row>
    <row r="53" spans="1:16" x14ac:dyDescent="0.2">
      <c r="A53" s="118">
        <v>201400042</v>
      </c>
      <c r="B53" s="191" t="s">
        <v>35</v>
      </c>
      <c r="C53" s="107">
        <v>5</v>
      </c>
      <c r="D53" s="108" t="s">
        <v>144</v>
      </c>
      <c r="F53" s="117">
        <v>201300039</v>
      </c>
      <c r="G53" s="190" t="s">
        <v>169</v>
      </c>
      <c r="H53" s="115">
        <v>5</v>
      </c>
      <c r="I53" s="111" t="s">
        <v>143</v>
      </c>
      <c r="K53" s="116">
        <v>191155700</v>
      </c>
      <c r="L53" s="189" t="s">
        <v>28</v>
      </c>
      <c r="M53" s="113">
        <v>5</v>
      </c>
      <c r="N53" s="114" t="s">
        <v>141</v>
      </c>
    </row>
    <row r="54" spans="1:16" x14ac:dyDescent="0.2">
      <c r="A54" s="106">
        <v>201400044</v>
      </c>
      <c r="B54" s="185" t="s">
        <v>27</v>
      </c>
      <c r="C54" s="107">
        <v>5</v>
      </c>
      <c r="D54" s="108" t="s">
        <v>140</v>
      </c>
      <c r="F54" s="117">
        <v>191155730</v>
      </c>
      <c r="G54" s="190" t="s">
        <v>170</v>
      </c>
      <c r="H54" s="115">
        <v>5</v>
      </c>
      <c r="I54" s="111" t="s">
        <v>143</v>
      </c>
      <c r="K54" s="116">
        <v>202200111</v>
      </c>
      <c r="L54" s="189" t="s">
        <v>130</v>
      </c>
      <c r="M54" s="113">
        <v>5</v>
      </c>
      <c r="N54" s="114" t="s">
        <v>144</v>
      </c>
    </row>
    <row r="55" spans="1:16" x14ac:dyDescent="0.2">
      <c r="A55" s="118">
        <v>191155700</v>
      </c>
      <c r="B55" s="185" t="s">
        <v>28</v>
      </c>
      <c r="C55" s="107">
        <v>5</v>
      </c>
      <c r="D55" s="108" t="s">
        <v>141</v>
      </c>
      <c r="F55" s="117"/>
      <c r="G55" s="190"/>
      <c r="H55" s="115"/>
      <c r="I55" s="111"/>
      <c r="K55" s="116">
        <v>191141700</v>
      </c>
      <c r="L55" s="189" t="s">
        <v>26</v>
      </c>
      <c r="M55" s="113">
        <v>5</v>
      </c>
      <c r="N55" s="114" t="s">
        <v>141</v>
      </c>
    </row>
    <row r="56" spans="1:16" ht="15" x14ac:dyDescent="0.25">
      <c r="A56" s="119" t="s">
        <v>149</v>
      </c>
      <c r="B56" s="120"/>
      <c r="C56" s="121" t="s">
        <v>1</v>
      </c>
      <c r="D56" s="122" t="s">
        <v>139</v>
      </c>
      <c r="F56" s="123" t="s">
        <v>149</v>
      </c>
      <c r="G56" s="124"/>
      <c r="H56" s="125" t="s">
        <v>1</v>
      </c>
      <c r="I56" s="126" t="s">
        <v>139</v>
      </c>
      <c r="K56" s="127" t="s">
        <v>149</v>
      </c>
      <c r="L56" s="128"/>
      <c r="M56" s="129" t="s">
        <v>1</v>
      </c>
      <c r="N56" s="130" t="s">
        <v>139</v>
      </c>
    </row>
    <row r="57" spans="1:16" x14ac:dyDescent="0.2">
      <c r="A57" s="106">
        <v>202001392</v>
      </c>
      <c r="B57" s="192" t="s">
        <v>91</v>
      </c>
      <c r="C57" s="131">
        <v>5</v>
      </c>
      <c r="D57" s="132" t="s">
        <v>143</v>
      </c>
      <c r="F57" s="117">
        <v>202100228</v>
      </c>
      <c r="G57" s="137" t="s">
        <v>150</v>
      </c>
      <c r="H57" s="134">
        <v>5</v>
      </c>
      <c r="I57" s="135" t="s">
        <v>144</v>
      </c>
      <c r="K57" s="112">
        <v>201400103</v>
      </c>
      <c r="L57" s="189" t="s">
        <v>98</v>
      </c>
      <c r="M57" s="113">
        <v>5</v>
      </c>
      <c r="N57" s="114" t="s">
        <v>141</v>
      </c>
    </row>
    <row r="58" spans="1:16" s="133" customFormat="1" ht="15" x14ac:dyDescent="0.25">
      <c r="A58" s="106">
        <v>202100228</v>
      </c>
      <c r="B58" s="192" t="s">
        <v>150</v>
      </c>
      <c r="C58" s="131">
        <v>5</v>
      </c>
      <c r="D58" s="132" t="s">
        <v>144</v>
      </c>
      <c r="F58" s="117">
        <v>201900091</v>
      </c>
      <c r="G58" s="137" t="s">
        <v>49</v>
      </c>
      <c r="H58" s="134">
        <v>5</v>
      </c>
      <c r="I58" s="135" t="s">
        <v>140</v>
      </c>
      <c r="K58" s="116">
        <v>202100080</v>
      </c>
      <c r="L58" s="159" t="s">
        <v>104</v>
      </c>
      <c r="M58" s="113">
        <v>5</v>
      </c>
      <c r="N58" s="114" t="s">
        <v>144</v>
      </c>
      <c r="P58" s="193"/>
    </row>
    <row r="59" spans="1:16" s="133" customFormat="1" ht="15" x14ac:dyDescent="0.25">
      <c r="A59" s="106">
        <v>201500024</v>
      </c>
      <c r="B59" s="194" t="s">
        <v>32</v>
      </c>
      <c r="C59" s="131">
        <v>5</v>
      </c>
      <c r="D59" s="132" t="s">
        <v>140</v>
      </c>
      <c r="F59" s="117">
        <v>201200145</v>
      </c>
      <c r="G59" s="137" t="s">
        <v>93</v>
      </c>
      <c r="H59" s="134">
        <v>5</v>
      </c>
      <c r="I59" s="135" t="s">
        <v>144</v>
      </c>
      <c r="K59" s="116">
        <v>201500024</v>
      </c>
      <c r="L59" s="159" t="s">
        <v>32</v>
      </c>
      <c r="M59" s="113">
        <v>5</v>
      </c>
      <c r="N59" s="114" t="s">
        <v>140</v>
      </c>
      <c r="P59" s="193"/>
    </row>
    <row r="60" spans="1:16" s="193" customFormat="1" ht="15" x14ac:dyDescent="0.25">
      <c r="A60" s="106">
        <v>191121700</v>
      </c>
      <c r="B60" s="194" t="s">
        <v>33</v>
      </c>
      <c r="C60" s="131">
        <v>5</v>
      </c>
      <c r="D60" s="132" t="s">
        <v>144</v>
      </c>
      <c r="E60" s="133"/>
      <c r="F60" s="117">
        <v>202200104</v>
      </c>
      <c r="G60" s="190" t="s">
        <v>128</v>
      </c>
      <c r="H60" s="115">
        <v>5</v>
      </c>
      <c r="I60" s="111" t="s">
        <v>140</v>
      </c>
      <c r="J60" s="133"/>
      <c r="K60" s="116">
        <v>201900091</v>
      </c>
      <c r="L60" s="159" t="s">
        <v>49</v>
      </c>
      <c r="M60" s="113">
        <v>5</v>
      </c>
      <c r="N60" s="114" t="s">
        <v>140</v>
      </c>
      <c r="P60" s="133"/>
    </row>
    <row r="61" spans="1:16" s="133" customFormat="1" x14ac:dyDescent="0.2">
      <c r="A61" s="106">
        <v>191121710</v>
      </c>
      <c r="B61" s="194" t="s">
        <v>39</v>
      </c>
      <c r="C61" s="131">
        <v>5</v>
      </c>
      <c r="D61" s="132" t="s">
        <v>145</v>
      </c>
      <c r="F61" s="117">
        <v>191121720</v>
      </c>
      <c r="G61" s="137" t="s">
        <v>62</v>
      </c>
      <c r="H61" s="134">
        <v>5</v>
      </c>
      <c r="I61" s="135" t="s">
        <v>145</v>
      </c>
      <c r="K61" s="112">
        <v>191154740</v>
      </c>
      <c r="L61" s="189" t="s">
        <v>99</v>
      </c>
      <c r="M61" s="113">
        <v>5</v>
      </c>
      <c r="N61" s="114" t="s">
        <v>141</v>
      </c>
    </row>
    <row r="62" spans="1:16" s="133" customFormat="1" x14ac:dyDescent="0.2">
      <c r="A62" s="106">
        <v>202200127</v>
      </c>
      <c r="B62" s="194" t="s">
        <v>127</v>
      </c>
      <c r="C62" s="131">
        <v>5</v>
      </c>
      <c r="D62" s="132" t="s">
        <v>140</v>
      </c>
      <c r="F62" s="117">
        <v>201700294</v>
      </c>
      <c r="G62" s="137" t="s">
        <v>94</v>
      </c>
      <c r="H62" s="134">
        <v>5</v>
      </c>
      <c r="I62" s="135" t="s">
        <v>144</v>
      </c>
      <c r="K62" s="116">
        <v>201200133</v>
      </c>
      <c r="L62" s="159" t="s">
        <v>61</v>
      </c>
      <c r="M62" s="113">
        <v>5</v>
      </c>
      <c r="N62" s="114" t="s">
        <v>144</v>
      </c>
    </row>
    <row r="63" spans="1:16" s="133" customFormat="1" x14ac:dyDescent="0.2">
      <c r="A63" s="106">
        <v>201500344</v>
      </c>
      <c r="B63" s="194" t="s">
        <v>40</v>
      </c>
      <c r="C63" s="131">
        <v>5</v>
      </c>
      <c r="D63" s="132" t="s">
        <v>165</v>
      </c>
      <c r="F63" s="117">
        <v>201900037</v>
      </c>
      <c r="G63" s="137" t="s">
        <v>57</v>
      </c>
      <c r="H63" s="134">
        <v>5</v>
      </c>
      <c r="I63" s="135" t="s">
        <v>140</v>
      </c>
      <c r="K63" s="116">
        <v>202001436</v>
      </c>
      <c r="L63" s="159" t="s">
        <v>100</v>
      </c>
      <c r="M63" s="113">
        <v>5</v>
      </c>
      <c r="N63" s="114" t="s">
        <v>143</v>
      </c>
    </row>
    <row r="64" spans="1:16" s="133" customFormat="1" x14ac:dyDescent="0.2">
      <c r="A64" s="106">
        <v>191157750</v>
      </c>
      <c r="B64" s="194" t="s">
        <v>34</v>
      </c>
      <c r="C64" s="131">
        <v>5</v>
      </c>
      <c r="D64" s="132" t="s">
        <v>141</v>
      </c>
      <c r="F64" s="117">
        <v>191102041</v>
      </c>
      <c r="G64" s="137" t="s">
        <v>66</v>
      </c>
      <c r="H64" s="134">
        <v>5</v>
      </c>
      <c r="I64" s="135" t="s">
        <v>140</v>
      </c>
      <c r="K64" s="116">
        <v>191154731</v>
      </c>
      <c r="L64" s="159" t="s">
        <v>51</v>
      </c>
      <c r="M64" s="113">
        <v>5</v>
      </c>
      <c r="N64" s="114" t="s">
        <v>144</v>
      </c>
    </row>
    <row r="65" spans="1:20" s="133" customFormat="1" x14ac:dyDescent="0.2">
      <c r="A65" s="106">
        <v>201900074</v>
      </c>
      <c r="B65" s="194" t="s">
        <v>23</v>
      </c>
      <c r="C65" s="131">
        <v>5</v>
      </c>
      <c r="D65" s="132" t="s">
        <v>141</v>
      </c>
      <c r="F65" s="117">
        <v>201700042</v>
      </c>
      <c r="G65" s="137" t="s">
        <v>54</v>
      </c>
      <c r="H65" s="134">
        <v>5</v>
      </c>
      <c r="I65" s="135" t="s">
        <v>140</v>
      </c>
      <c r="K65" s="116">
        <v>202200104</v>
      </c>
      <c r="L65" s="195" t="s">
        <v>128</v>
      </c>
      <c r="M65" s="113">
        <v>5</v>
      </c>
      <c r="N65" s="114" t="s">
        <v>140</v>
      </c>
    </row>
    <row r="66" spans="1:20" s="133" customFormat="1" x14ac:dyDescent="0.2">
      <c r="A66" s="106">
        <v>191137400</v>
      </c>
      <c r="B66" s="194" t="s">
        <v>25</v>
      </c>
      <c r="C66" s="131">
        <v>5</v>
      </c>
      <c r="D66" s="132" t="s">
        <v>140</v>
      </c>
      <c r="F66" s="117">
        <v>191531830</v>
      </c>
      <c r="G66" s="137" t="s">
        <v>80</v>
      </c>
      <c r="H66" s="134">
        <v>5</v>
      </c>
      <c r="I66" s="135" t="s">
        <v>144</v>
      </c>
      <c r="K66" s="116">
        <v>202001409</v>
      </c>
      <c r="L66" s="159" t="s">
        <v>171</v>
      </c>
      <c r="M66" s="113">
        <v>5</v>
      </c>
      <c r="N66" s="114" t="s">
        <v>143</v>
      </c>
    </row>
    <row r="67" spans="1:20" s="133" customFormat="1" x14ac:dyDescent="0.2">
      <c r="A67" s="106">
        <v>202000256</v>
      </c>
      <c r="B67" s="194" t="s">
        <v>41</v>
      </c>
      <c r="C67" s="131">
        <v>5</v>
      </c>
      <c r="D67" s="132" t="s">
        <v>143</v>
      </c>
      <c r="F67" s="117">
        <v>191155710</v>
      </c>
      <c r="G67" s="137" t="s">
        <v>36</v>
      </c>
      <c r="H67" s="136">
        <v>5</v>
      </c>
      <c r="I67" s="135" t="s">
        <v>143</v>
      </c>
      <c r="K67" s="116">
        <v>191131360</v>
      </c>
      <c r="L67" s="159" t="s">
        <v>181</v>
      </c>
      <c r="M67" s="113">
        <v>5</v>
      </c>
      <c r="N67" s="114" t="s">
        <v>143</v>
      </c>
    </row>
    <row r="68" spans="1:20" s="133" customFormat="1" x14ac:dyDescent="0.2">
      <c r="A68" s="106">
        <v>201900097</v>
      </c>
      <c r="B68" s="194" t="s">
        <v>30</v>
      </c>
      <c r="C68" s="131">
        <v>5</v>
      </c>
      <c r="D68" s="132" t="s">
        <v>143</v>
      </c>
      <c r="F68" s="117">
        <v>202200100</v>
      </c>
      <c r="G68" s="137" t="s">
        <v>68</v>
      </c>
      <c r="H68" s="134">
        <v>5</v>
      </c>
      <c r="I68" s="135" t="s">
        <v>141</v>
      </c>
      <c r="K68" s="116">
        <v>201700071</v>
      </c>
      <c r="L68" s="159" t="s">
        <v>101</v>
      </c>
      <c r="M68" s="113">
        <v>5</v>
      </c>
      <c r="N68" s="114" t="s">
        <v>144</v>
      </c>
    </row>
    <row r="69" spans="1:20" s="133" customFormat="1" x14ac:dyDescent="0.2">
      <c r="A69" s="106">
        <v>202100319</v>
      </c>
      <c r="B69" s="194" t="s">
        <v>129</v>
      </c>
      <c r="C69" s="131">
        <v>5</v>
      </c>
      <c r="D69" s="132" t="s">
        <v>144</v>
      </c>
      <c r="F69" s="117">
        <v>191820120</v>
      </c>
      <c r="G69" s="137" t="s">
        <v>95</v>
      </c>
      <c r="H69" s="134">
        <v>5</v>
      </c>
      <c r="I69" s="135" t="s">
        <v>144</v>
      </c>
      <c r="K69" s="116">
        <v>201200167</v>
      </c>
      <c r="L69" s="159" t="s">
        <v>102</v>
      </c>
      <c r="M69" s="113">
        <v>5</v>
      </c>
      <c r="N69" s="114" t="s">
        <v>141</v>
      </c>
    </row>
    <row r="70" spans="1:20" s="133" customFormat="1" x14ac:dyDescent="0.2">
      <c r="A70" s="106">
        <v>191121740</v>
      </c>
      <c r="B70" s="194" t="s">
        <v>42</v>
      </c>
      <c r="C70" s="131">
        <v>5</v>
      </c>
      <c r="D70" s="132" t="s">
        <v>165</v>
      </c>
      <c r="F70" s="196"/>
      <c r="G70" s="138"/>
      <c r="H70" s="197"/>
      <c r="I70" s="198"/>
      <c r="K70" s="116">
        <v>202200070</v>
      </c>
      <c r="L70" s="159" t="s">
        <v>172</v>
      </c>
      <c r="M70" s="113">
        <v>5</v>
      </c>
      <c r="N70" s="114" t="s">
        <v>140</v>
      </c>
    </row>
    <row r="71" spans="1:20" s="133" customFormat="1" x14ac:dyDescent="0.2">
      <c r="A71" s="106">
        <v>202100226</v>
      </c>
      <c r="B71" s="194" t="s">
        <v>173</v>
      </c>
      <c r="C71" s="131">
        <v>5</v>
      </c>
      <c r="D71" s="132" t="s">
        <v>144</v>
      </c>
      <c r="F71" s="117"/>
      <c r="G71" s="137"/>
      <c r="H71" s="134"/>
      <c r="I71" s="135"/>
      <c r="K71" s="116">
        <v>202200100</v>
      </c>
      <c r="L71" s="159" t="s">
        <v>68</v>
      </c>
      <c r="M71" s="113">
        <v>5</v>
      </c>
      <c r="N71" s="114" t="s">
        <v>141</v>
      </c>
    </row>
    <row r="72" spans="1:20" s="133" customFormat="1" x14ac:dyDescent="0.2">
      <c r="A72" s="106">
        <v>202000037</v>
      </c>
      <c r="B72" s="194" t="s">
        <v>29</v>
      </c>
      <c r="C72" s="131">
        <v>5</v>
      </c>
      <c r="D72" s="132" t="s">
        <v>141</v>
      </c>
      <c r="F72" s="117"/>
      <c r="G72" s="138"/>
      <c r="H72" s="134"/>
      <c r="I72" s="135"/>
      <c r="K72" s="116">
        <v>201600327</v>
      </c>
      <c r="L72" s="159" t="s">
        <v>103</v>
      </c>
      <c r="M72" s="113">
        <v>5</v>
      </c>
      <c r="N72" s="114" t="s">
        <v>144</v>
      </c>
    </row>
    <row r="73" spans="1:20" s="133" customFormat="1" x14ac:dyDescent="0.2">
      <c r="A73" s="106">
        <v>201300039</v>
      </c>
      <c r="B73" s="194" t="s">
        <v>55</v>
      </c>
      <c r="C73" s="131">
        <v>5</v>
      </c>
      <c r="D73" s="132" t="s">
        <v>143</v>
      </c>
      <c r="F73" s="117"/>
      <c r="G73" s="138"/>
      <c r="H73" s="134"/>
      <c r="I73" s="135"/>
      <c r="K73" s="116">
        <v>191155730</v>
      </c>
      <c r="L73" s="159" t="s">
        <v>170</v>
      </c>
      <c r="M73" s="113">
        <v>5</v>
      </c>
      <c r="N73" s="114" t="s">
        <v>143</v>
      </c>
    </row>
    <row r="74" spans="1:20" s="133" customFormat="1" x14ac:dyDescent="0.2">
      <c r="A74" s="106">
        <v>191155710</v>
      </c>
      <c r="B74" s="194" t="s">
        <v>36</v>
      </c>
      <c r="C74" s="131">
        <v>5</v>
      </c>
      <c r="D74" s="132" t="s">
        <v>143</v>
      </c>
      <c r="F74" s="117"/>
      <c r="G74" s="137"/>
      <c r="H74" s="136"/>
      <c r="I74" s="135"/>
      <c r="K74" s="116"/>
      <c r="L74" s="159"/>
      <c r="M74" s="113"/>
      <c r="N74" s="114"/>
    </row>
    <row r="75" spans="1:20" s="133" customFormat="1" x14ac:dyDescent="0.2">
      <c r="A75" s="106">
        <v>202200111</v>
      </c>
      <c r="B75" s="194" t="s">
        <v>92</v>
      </c>
      <c r="C75" s="131">
        <v>5</v>
      </c>
      <c r="D75" s="132" t="s">
        <v>144</v>
      </c>
      <c r="F75" s="117"/>
      <c r="G75" s="137"/>
      <c r="H75" s="136"/>
      <c r="I75" s="135"/>
      <c r="K75" s="116"/>
      <c r="L75" s="159"/>
      <c r="M75" s="113"/>
      <c r="N75" s="114"/>
    </row>
    <row r="76" spans="1:20" s="133" customFormat="1" x14ac:dyDescent="0.2">
      <c r="A76" s="106">
        <v>201600101</v>
      </c>
      <c r="B76" s="194" t="s">
        <v>37</v>
      </c>
      <c r="C76" s="131">
        <v>5</v>
      </c>
      <c r="D76" s="132" t="s">
        <v>143</v>
      </c>
      <c r="F76" s="117"/>
      <c r="G76" s="138"/>
      <c r="H76" s="134"/>
      <c r="I76" s="135"/>
      <c r="K76" s="199"/>
      <c r="L76" s="200"/>
      <c r="M76" s="201"/>
      <c r="N76" s="202"/>
    </row>
    <row r="77" spans="1:20" s="133" customFormat="1" x14ac:dyDescent="0.2">
      <c r="A77" s="106">
        <v>191141700</v>
      </c>
      <c r="B77" s="194" t="s">
        <v>26</v>
      </c>
      <c r="C77" s="131">
        <v>5</v>
      </c>
      <c r="D77" s="132" t="s">
        <v>141</v>
      </c>
      <c r="F77" s="117"/>
      <c r="G77" s="138"/>
      <c r="H77" s="134"/>
      <c r="I77" s="135"/>
      <c r="K77" s="116"/>
      <c r="L77" s="159"/>
      <c r="M77" s="113"/>
      <c r="N77" s="114"/>
    </row>
    <row r="78" spans="1:20" s="133" customFormat="1" x14ac:dyDescent="0.2">
      <c r="A78" s="106">
        <v>191155730</v>
      </c>
      <c r="B78" s="194" t="s">
        <v>170</v>
      </c>
      <c r="C78" s="131">
        <v>5</v>
      </c>
      <c r="D78" s="132" t="s">
        <v>143</v>
      </c>
      <c r="F78" s="117"/>
      <c r="G78" s="138"/>
      <c r="H78" s="134"/>
      <c r="I78" s="135"/>
      <c r="K78" s="116"/>
      <c r="L78" s="203"/>
      <c r="M78" s="113"/>
      <c r="N78" s="114"/>
    </row>
    <row r="79" spans="1:20" s="133" customFormat="1" ht="15" thickBot="1" x14ac:dyDescent="0.25">
      <c r="A79" s="139">
        <v>201900098</v>
      </c>
      <c r="B79" s="204" t="s">
        <v>38</v>
      </c>
      <c r="C79" s="140">
        <v>5</v>
      </c>
      <c r="D79" s="141" t="s">
        <v>144</v>
      </c>
      <c r="F79" s="142"/>
      <c r="G79" s="143"/>
      <c r="H79" s="144"/>
      <c r="I79" s="145"/>
      <c r="K79" s="146"/>
      <c r="L79" s="205"/>
      <c r="M79" s="147"/>
      <c r="N79" s="148"/>
      <c r="Q79" s="17"/>
      <c r="R79" s="17"/>
      <c r="S79" s="17"/>
      <c r="T79" s="17"/>
    </row>
    <row r="80" spans="1:20" s="133" customFormat="1" ht="15" thickBot="1" x14ac:dyDescent="0.25">
      <c r="K80" s="149"/>
      <c r="L80" s="206"/>
      <c r="M80" s="150"/>
      <c r="N80" s="150"/>
      <c r="Q80" s="17"/>
      <c r="R80" s="17"/>
      <c r="S80" s="17"/>
      <c r="T80" s="17"/>
    </row>
    <row r="81" spans="1:9" ht="15.75" customHeight="1" x14ac:dyDescent="0.25">
      <c r="A81" s="287" t="s">
        <v>174</v>
      </c>
      <c r="B81" s="288"/>
      <c r="C81" s="288"/>
      <c r="D81" s="289"/>
      <c r="F81" s="293" t="s">
        <v>175</v>
      </c>
      <c r="G81" s="294"/>
      <c r="H81" s="294"/>
      <c r="I81" s="295"/>
    </row>
    <row r="82" spans="1:9" ht="14.25" customHeight="1" x14ac:dyDescent="0.25">
      <c r="A82" s="290"/>
      <c r="B82" s="291"/>
      <c r="C82" s="291"/>
      <c r="D82" s="292"/>
      <c r="F82" s="296"/>
      <c r="G82" s="297"/>
      <c r="H82" s="297"/>
      <c r="I82" s="298"/>
    </row>
    <row r="83" spans="1:9" ht="15" customHeight="1" x14ac:dyDescent="0.25">
      <c r="A83" s="207" t="s">
        <v>176</v>
      </c>
      <c r="B83" s="208"/>
      <c r="C83" s="209" t="s">
        <v>1</v>
      </c>
      <c r="D83" s="210" t="s">
        <v>139</v>
      </c>
      <c r="F83" s="211"/>
      <c r="G83" s="212"/>
      <c r="H83" s="212"/>
      <c r="I83" s="213"/>
    </row>
    <row r="84" spans="1:9" ht="15" x14ac:dyDescent="0.25">
      <c r="A84" s="214">
        <v>191158500</v>
      </c>
      <c r="B84" s="215" t="s">
        <v>106</v>
      </c>
      <c r="C84" s="216" t="s">
        <v>154</v>
      </c>
      <c r="D84" s="217" t="s">
        <v>155</v>
      </c>
      <c r="F84" s="218" t="s">
        <v>182</v>
      </c>
      <c r="I84" s="219"/>
    </row>
    <row r="85" spans="1:9" ht="15" x14ac:dyDescent="0.25">
      <c r="A85" s="214">
        <v>201800102</v>
      </c>
      <c r="B85" s="215" t="s">
        <v>107</v>
      </c>
      <c r="C85" s="220">
        <v>5</v>
      </c>
      <c r="D85" s="217" t="s">
        <v>141</v>
      </c>
      <c r="F85" s="218" t="s">
        <v>183</v>
      </c>
      <c r="I85" s="219"/>
    </row>
    <row r="86" spans="1:9" ht="15" x14ac:dyDescent="0.25">
      <c r="A86" s="214">
        <v>202001436</v>
      </c>
      <c r="B86" s="215" t="s">
        <v>100</v>
      </c>
      <c r="C86" s="220">
        <v>5</v>
      </c>
      <c r="D86" s="217" t="s">
        <v>143</v>
      </c>
      <c r="F86" s="218" t="s">
        <v>184</v>
      </c>
      <c r="I86" s="219"/>
    </row>
    <row r="87" spans="1:9" ht="15" x14ac:dyDescent="0.25">
      <c r="A87" s="214">
        <v>191124310</v>
      </c>
      <c r="B87" s="215" t="s">
        <v>108</v>
      </c>
      <c r="C87" s="220">
        <v>5</v>
      </c>
      <c r="D87" s="217" t="s">
        <v>143</v>
      </c>
      <c r="F87" s="218" t="s">
        <v>185</v>
      </c>
      <c r="I87" s="219"/>
    </row>
    <row r="88" spans="1:9" x14ac:dyDescent="0.25">
      <c r="A88" s="214">
        <v>192850960</v>
      </c>
      <c r="B88" s="215" t="s">
        <v>109</v>
      </c>
      <c r="C88" s="220">
        <v>5</v>
      </c>
      <c r="D88" s="217" t="s">
        <v>143</v>
      </c>
      <c r="F88" s="218" t="s">
        <v>186</v>
      </c>
      <c r="I88" s="219"/>
    </row>
    <row r="89" spans="1:9" x14ac:dyDescent="0.25">
      <c r="A89" s="214">
        <v>201600241</v>
      </c>
      <c r="B89" s="215" t="s">
        <v>131</v>
      </c>
      <c r="C89" s="220">
        <v>5</v>
      </c>
      <c r="D89" s="217" t="s">
        <v>154</v>
      </c>
      <c r="F89" s="218"/>
      <c r="I89" s="219"/>
    </row>
    <row r="90" spans="1:9" ht="15" x14ac:dyDescent="0.25">
      <c r="A90" s="214">
        <v>201700025</v>
      </c>
      <c r="B90" s="215" t="s">
        <v>110</v>
      </c>
      <c r="C90" s="220">
        <v>5</v>
      </c>
      <c r="D90" s="217" t="s">
        <v>143</v>
      </c>
      <c r="F90" s="221" t="s">
        <v>13</v>
      </c>
      <c r="G90" s="17" t="s">
        <v>177</v>
      </c>
      <c r="I90" s="219"/>
    </row>
    <row r="91" spans="1:9" ht="15" x14ac:dyDescent="0.25">
      <c r="A91" s="214">
        <v>192850840</v>
      </c>
      <c r="B91" s="215" t="s">
        <v>111</v>
      </c>
      <c r="C91" s="220">
        <v>5</v>
      </c>
      <c r="D91" s="217" t="s">
        <v>143</v>
      </c>
      <c r="F91" s="221" t="s">
        <v>113</v>
      </c>
      <c r="G91" s="17" t="s">
        <v>178</v>
      </c>
      <c r="I91" s="219"/>
    </row>
    <row r="92" spans="1:9" ht="15" x14ac:dyDescent="0.25">
      <c r="A92" s="214">
        <v>202100082</v>
      </c>
      <c r="B92" s="215" t="s">
        <v>132</v>
      </c>
      <c r="C92" s="220">
        <v>5</v>
      </c>
      <c r="D92" s="217" t="s">
        <v>157</v>
      </c>
      <c r="F92" s="221"/>
      <c r="I92" s="219"/>
    </row>
    <row r="93" spans="1:9" ht="15" thickBot="1" x14ac:dyDescent="0.3">
      <c r="A93" s="222">
        <v>201000201</v>
      </c>
      <c r="B93" s="223" t="s">
        <v>112</v>
      </c>
      <c r="C93" s="224">
        <v>5</v>
      </c>
      <c r="D93" s="225" t="s">
        <v>144</v>
      </c>
      <c r="F93" s="226"/>
      <c r="G93" s="227"/>
      <c r="H93" s="227"/>
      <c r="I93" s="228"/>
    </row>
    <row r="94" spans="1:9" ht="15" x14ac:dyDescent="0.25">
      <c r="B94" s="7"/>
      <c r="D94" s="40"/>
      <c r="E94" s="40"/>
    </row>
    <row r="95" spans="1:9" ht="15" x14ac:dyDescent="0.25">
      <c r="B95" s="7"/>
      <c r="D95" s="40"/>
      <c r="E95" s="40"/>
    </row>
    <row r="96" spans="1:9" x14ac:dyDescent="0.25">
      <c r="C96" s="229"/>
      <c r="D96" s="40"/>
      <c r="E96" s="40"/>
    </row>
    <row r="97" spans="3:5" x14ac:dyDescent="0.25">
      <c r="C97" s="229"/>
      <c r="D97" s="40"/>
      <c r="E97" s="40"/>
    </row>
    <row r="98" spans="3:5" x14ac:dyDescent="0.25">
      <c r="C98" s="229"/>
      <c r="D98" s="40"/>
      <c r="E98" s="40"/>
    </row>
    <row r="99" spans="3:5" x14ac:dyDescent="0.25">
      <c r="C99" s="229"/>
      <c r="D99" s="40"/>
      <c r="E99" s="40"/>
    </row>
    <row r="100" spans="3:5" x14ac:dyDescent="0.25">
      <c r="E100" s="40"/>
    </row>
    <row r="101" spans="3:5" x14ac:dyDescent="0.2">
      <c r="C101" s="230"/>
      <c r="D101" s="40"/>
      <c r="E101" s="40"/>
    </row>
    <row r="102" spans="3:5" x14ac:dyDescent="0.25">
      <c r="C102" s="229"/>
      <c r="D102" s="40"/>
      <c r="E102" s="40"/>
    </row>
    <row r="103" spans="3:5" x14ac:dyDescent="0.25">
      <c r="C103" s="229"/>
      <c r="D103" s="40"/>
      <c r="E103" s="40"/>
    </row>
    <row r="104" spans="3:5" x14ac:dyDescent="0.25">
      <c r="C104" s="229"/>
      <c r="D104" s="40"/>
      <c r="E104" s="40"/>
    </row>
    <row r="105" spans="3:5" x14ac:dyDescent="0.25">
      <c r="C105" s="229"/>
      <c r="D105" s="40"/>
      <c r="E105" s="40"/>
    </row>
    <row r="106" spans="3:5" x14ac:dyDescent="0.25">
      <c r="D106" s="40"/>
      <c r="E106" s="40"/>
    </row>
    <row r="107" spans="3:5" x14ac:dyDescent="0.25">
      <c r="D107" s="40"/>
      <c r="E107" s="40"/>
    </row>
  </sheetData>
  <mergeCells count="15">
    <mergeCell ref="Q5:R5"/>
    <mergeCell ref="A1:N1"/>
    <mergeCell ref="A3:N3"/>
    <mergeCell ref="A4:D5"/>
    <mergeCell ref="F4:I5"/>
    <mergeCell ref="K4:N5"/>
    <mergeCell ref="A81:D82"/>
    <mergeCell ref="F81:I82"/>
    <mergeCell ref="Q6:R6"/>
    <mergeCell ref="Q7:R7"/>
    <mergeCell ref="Q9:R9"/>
    <mergeCell ref="Q10:R10"/>
    <mergeCell ref="A41:D42"/>
    <mergeCell ref="F41:I42"/>
    <mergeCell ref="K41:N42"/>
  </mergeCells>
  <hyperlinks>
    <hyperlink ref="B7" r:id="rId1" xr:uid="{00000000-0004-0000-0A00-000000000000}"/>
    <hyperlink ref="B12" r:id="rId2" xr:uid="{00000000-0004-0000-0A00-000001000000}"/>
    <hyperlink ref="B10" r:id="rId3" xr:uid="{00000000-0004-0000-0A00-000002000000}"/>
    <hyperlink ref="B11" r:id="rId4" xr:uid="{00000000-0004-0000-0A00-000003000000}"/>
    <hyperlink ref="B13" r:id="rId5" xr:uid="{00000000-0004-0000-0A00-000004000000}"/>
    <hyperlink ref="B14" r:id="rId6" xr:uid="{00000000-0004-0000-0A00-000005000000}"/>
    <hyperlink ref="B16" r:id="rId7" xr:uid="{00000000-0004-0000-0A00-000006000000}"/>
    <hyperlink ref="B17" r:id="rId8" xr:uid="{00000000-0004-0000-0A00-000007000000}"/>
    <hyperlink ref="B18" r:id="rId9" xr:uid="{00000000-0004-0000-0A00-000008000000}"/>
    <hyperlink ref="G7" r:id="rId10" xr:uid="{00000000-0004-0000-0A00-000009000000}"/>
    <hyperlink ref="G8" r:id="rId11" xr:uid="{00000000-0004-0000-0A00-00000A000000}"/>
    <hyperlink ref="G10" r:id="rId12" xr:uid="{00000000-0004-0000-0A00-00000B000000}"/>
    <hyperlink ref="G11" r:id="rId13" xr:uid="{00000000-0004-0000-0A00-00000C000000}"/>
    <hyperlink ref="G12" r:id="rId14" xr:uid="{00000000-0004-0000-0A00-00000D000000}"/>
    <hyperlink ref="G9" r:id="rId15" xr:uid="{00000000-0004-0000-0A00-00000E000000}"/>
    <hyperlink ref="G18" r:id="rId16" xr:uid="{00000000-0004-0000-0A00-00000F000000}"/>
    <hyperlink ref="L7" r:id="rId17" xr:uid="{00000000-0004-0000-0A00-000010000000}"/>
    <hyperlink ref="L8" r:id="rId18" xr:uid="{00000000-0004-0000-0A00-000011000000}"/>
    <hyperlink ref="L9" r:id="rId19" xr:uid="{00000000-0004-0000-0A00-000012000000}"/>
    <hyperlink ref="L10" r:id="rId20" xr:uid="{00000000-0004-0000-0A00-000013000000}"/>
    <hyperlink ref="L18" r:id="rId21" xr:uid="{00000000-0004-0000-0A00-000014000000}"/>
    <hyperlink ref="L57" r:id="rId22" xr:uid="{00000000-0004-0000-0A00-000015000000}"/>
    <hyperlink ref="L44" r:id="rId23" xr:uid="{00000000-0004-0000-0A00-000016000000}"/>
    <hyperlink ref="L47" r:id="rId24" xr:uid="{00000000-0004-0000-0A00-000017000000}"/>
    <hyperlink ref="L49" r:id="rId25" xr:uid="{00000000-0004-0000-0A00-000018000000}"/>
    <hyperlink ref="L50" r:id="rId26" xr:uid="{00000000-0004-0000-0A00-000019000000}"/>
    <hyperlink ref="L51" r:id="rId27" xr:uid="{00000000-0004-0000-0A00-00001A000000}"/>
    <hyperlink ref="L52" r:id="rId28" xr:uid="{00000000-0004-0000-0A00-00001B000000}"/>
    <hyperlink ref="L53" r:id="rId29" xr:uid="{00000000-0004-0000-0A00-00001C000000}"/>
    <hyperlink ref="L54" r:id="rId30" xr:uid="{00000000-0004-0000-0A00-00001D000000}"/>
    <hyperlink ref="L55" r:id="rId31" xr:uid="{00000000-0004-0000-0A00-00001E000000}"/>
    <hyperlink ref="G44" r:id="rId32" xr:uid="{00000000-0004-0000-0A00-00001F000000}"/>
    <hyperlink ref="G45" r:id="rId33" xr:uid="{00000000-0004-0000-0A00-000020000000}"/>
    <hyperlink ref="G46" r:id="rId34" xr:uid="{00000000-0004-0000-0A00-000021000000}"/>
    <hyperlink ref="L45" r:id="rId35" xr:uid="{00000000-0004-0000-0A00-000022000000}"/>
    <hyperlink ref="L46" r:id="rId36" xr:uid="{00000000-0004-0000-0A00-000023000000}"/>
    <hyperlink ref="B44" r:id="rId37" xr:uid="{00000000-0004-0000-0A00-000024000000}"/>
    <hyperlink ref="B46" r:id="rId38" display="Design Principles for Robotic and Mechatronic Mechanisms" xr:uid="{00000000-0004-0000-0A00-000025000000}"/>
    <hyperlink ref="B47" r:id="rId39" xr:uid="{00000000-0004-0000-0A00-000026000000}"/>
    <hyperlink ref="B48" r:id="rId40" xr:uid="{00000000-0004-0000-0A00-000027000000}"/>
    <hyperlink ref="B54" r:id="rId41" xr:uid="{00000000-0004-0000-0A00-000028000000}"/>
    <hyperlink ref="B55" r:id="rId42" xr:uid="{00000000-0004-0000-0A00-000029000000}"/>
    <hyperlink ref="L11" r:id="rId43" xr:uid="{00000000-0004-0000-0A00-00002A000000}"/>
    <hyperlink ref="L12" r:id="rId44" xr:uid="{00000000-0004-0000-0A00-00002B000000}"/>
    <hyperlink ref="L15" r:id="rId45" xr:uid="{00000000-0004-0000-0A00-00002C000000}"/>
    <hyperlink ref="L14" r:id="rId46" xr:uid="{00000000-0004-0000-0A00-00002D000000}"/>
    <hyperlink ref="L17" r:id="rId47" xr:uid="{00000000-0004-0000-0A00-00002E000000}"/>
    <hyperlink ref="G16" r:id="rId48" xr:uid="{00000000-0004-0000-0A00-00002F000000}"/>
    <hyperlink ref="G15" r:id="rId49" xr:uid="{00000000-0004-0000-0A00-000030000000}"/>
    <hyperlink ref="G17" r:id="rId50" xr:uid="{00000000-0004-0000-0A00-000031000000}"/>
    <hyperlink ref="G14" r:id="rId51" xr:uid="{00000000-0004-0000-0A00-000032000000}"/>
    <hyperlink ref="G21" r:id="rId52" xr:uid="{00000000-0004-0000-0A00-000033000000}"/>
    <hyperlink ref="G22" r:id="rId53" xr:uid="{00000000-0004-0000-0A00-000034000000}"/>
    <hyperlink ref="G23" r:id="rId54" xr:uid="{00000000-0004-0000-0A00-000035000000}"/>
    <hyperlink ref="B60" r:id="rId55" xr:uid="{00000000-0004-0000-0A00-000036000000}"/>
    <hyperlink ref="B65" r:id="rId56" xr:uid="{00000000-0004-0000-0A00-000037000000}"/>
    <hyperlink ref="B64" r:id="rId57" xr:uid="{00000000-0004-0000-0A00-000038000000}"/>
    <hyperlink ref="B52" r:id="rId58" xr:uid="{00000000-0004-0000-0A00-000039000000}"/>
    <hyperlink ref="G24" r:id="rId59" xr:uid="{00000000-0004-0000-0A00-00003A000000}"/>
    <hyperlink ref="G26" r:id="rId60" xr:uid="{00000000-0004-0000-0A00-00003B000000}"/>
    <hyperlink ref="B49" r:id="rId61" xr:uid="{00000000-0004-0000-0A00-00003C000000}"/>
    <hyperlink ref="G58" r:id="rId62" xr:uid="{00000000-0004-0000-0A00-00003D000000}"/>
    <hyperlink ref="G59" r:id="rId63" xr:uid="{00000000-0004-0000-0A00-00003E000000}"/>
    <hyperlink ref="G61" r:id="rId64" xr:uid="{00000000-0004-0000-0A00-00003F000000}"/>
    <hyperlink ref="B63" r:id="rId65" xr:uid="{00000000-0004-0000-0A00-000040000000}"/>
    <hyperlink ref="B66" r:id="rId66" xr:uid="{00000000-0004-0000-0A00-000041000000}"/>
    <hyperlink ref="B68" r:id="rId67" xr:uid="{00000000-0004-0000-0A00-000042000000}"/>
    <hyperlink ref="B69" r:id="rId68" xr:uid="{00000000-0004-0000-0A00-000043000000}"/>
    <hyperlink ref="B70" r:id="rId69" xr:uid="{00000000-0004-0000-0A00-000044000000}"/>
    <hyperlink ref="B74" r:id="rId70" xr:uid="{00000000-0004-0000-0A00-000045000000}"/>
    <hyperlink ref="B75" r:id="rId71" xr:uid="{00000000-0004-0000-0A00-000046000000}"/>
    <hyperlink ref="B76" r:id="rId72" xr:uid="{00000000-0004-0000-0A00-000047000000}"/>
    <hyperlink ref="B77" r:id="rId73" xr:uid="{00000000-0004-0000-0A00-000048000000}"/>
    <hyperlink ref="B79" r:id="rId74" xr:uid="{00000000-0004-0000-0A00-000049000000}"/>
    <hyperlink ref="B78" r:id="rId75" xr:uid="{00000000-0004-0000-0A00-00004A000000}"/>
    <hyperlink ref="B15" r:id="rId76" xr:uid="{00000000-0004-0000-0A00-00004B000000}"/>
    <hyperlink ref="G47" r:id="rId77" xr:uid="{00000000-0004-0000-0A00-00004C000000}"/>
    <hyperlink ref="B72" r:id="rId78" xr:uid="{00000000-0004-0000-0A00-00004D000000}"/>
    <hyperlink ref="B67" r:id="rId79" xr:uid="{00000000-0004-0000-0A00-00004E000000}"/>
    <hyperlink ref="B51" r:id="rId80" xr:uid="{00000000-0004-0000-0A00-00004F000000}"/>
    <hyperlink ref="L13" r:id="rId81" xr:uid="{00000000-0004-0000-0A00-000050000000}"/>
    <hyperlink ref="L16" r:id="rId82" xr:uid="{00000000-0004-0000-0A00-000051000000}"/>
    <hyperlink ref="G13" r:id="rId83" xr:uid="{00000000-0004-0000-0A00-000052000000}"/>
    <hyperlink ref="L48" r:id="rId84" xr:uid="{00000000-0004-0000-0A00-000053000000}"/>
    <hyperlink ref="B50" r:id="rId85" xr:uid="{00000000-0004-0000-0A00-000054000000}"/>
    <hyperlink ref="B59" r:id="rId86" xr:uid="{00000000-0004-0000-0A00-000055000000}"/>
    <hyperlink ref="B61" r:id="rId87" xr:uid="{00000000-0004-0000-0A00-000056000000}"/>
    <hyperlink ref="B53" r:id="rId88" xr:uid="{00000000-0004-0000-0A00-000057000000}"/>
    <hyperlink ref="B57" r:id="rId89" xr:uid="{00000000-0004-0000-0A00-000058000000}"/>
    <hyperlink ref="B9" r:id="rId90" xr:uid="{00000000-0004-0000-0A00-000059000000}"/>
    <hyperlink ref="B8" r:id="rId91" xr:uid="{00000000-0004-0000-0A00-00005A000000}"/>
    <hyperlink ref="G27" r:id="rId92" display="Design Principles for Robotic and Mechatronic Mechanisms" xr:uid="{00000000-0004-0000-0A00-00005B000000}"/>
    <hyperlink ref="B71" r:id="rId93" xr:uid="{00000000-0004-0000-0A00-00005C000000}"/>
    <hyperlink ref="G63" r:id="rId94" display="Flexible Multibody Dynamics " xr:uid="{00000000-0004-0000-0A00-00005D000000}"/>
    <hyperlink ref="G62" r:id="rId95" xr:uid="{00000000-0004-0000-0A00-00005E000000}"/>
    <hyperlink ref="G64" r:id="rId96" xr:uid="{00000000-0004-0000-0A00-00005F000000}"/>
    <hyperlink ref="G65" r:id="rId97" xr:uid="{00000000-0004-0000-0A00-000060000000}"/>
    <hyperlink ref="G66" r:id="rId98" xr:uid="{00000000-0004-0000-0A00-000061000000}"/>
    <hyperlink ref="G67" r:id="rId99" xr:uid="{00000000-0004-0000-0A00-000062000000}"/>
    <hyperlink ref="G68" r:id="rId100" xr:uid="{00000000-0004-0000-0A00-000063000000}"/>
    <hyperlink ref="G69" r:id="rId101" xr:uid="{00000000-0004-0000-0A00-000064000000}"/>
    <hyperlink ref="G39" r:id="rId102" xr:uid="{00000000-0004-0000-0A00-000065000000}"/>
    <hyperlink ref="G38" r:id="rId103" xr:uid="{00000000-0004-0000-0A00-000066000000}"/>
    <hyperlink ref="G37" r:id="rId104" xr:uid="{00000000-0004-0000-0A00-000067000000}"/>
    <hyperlink ref="G36" r:id="rId105" xr:uid="{00000000-0004-0000-0A00-000068000000}"/>
    <hyperlink ref="G35" r:id="rId106" xr:uid="{00000000-0004-0000-0A00-000069000000}"/>
    <hyperlink ref="G34" r:id="rId107" xr:uid="{00000000-0004-0000-0A00-00006A000000}"/>
    <hyperlink ref="G32" r:id="rId108" xr:uid="{00000000-0004-0000-0A00-00006B000000}"/>
    <hyperlink ref="G31" r:id="rId109" xr:uid="{00000000-0004-0000-0A00-00006C000000}"/>
    <hyperlink ref="G30" r:id="rId110" xr:uid="{00000000-0004-0000-0A00-00006D000000}"/>
    <hyperlink ref="G29" r:id="rId111" xr:uid="{00000000-0004-0000-0A00-00006E000000}"/>
    <hyperlink ref="G28" r:id="rId112" xr:uid="{00000000-0004-0000-0A00-00006F000000}"/>
    <hyperlink ref="G33" r:id="rId113" display="Multiscale Functional Materials for Engineering Applications" xr:uid="{00000000-0004-0000-0A00-000070000000}"/>
    <hyperlink ref="B62" r:id="rId114" xr:uid="{00000000-0004-0000-0A00-000071000000}"/>
    <hyperlink ref="B73" r:id="rId115" xr:uid="{00000000-0004-0000-0A00-000072000000}"/>
    <hyperlink ref="L58" r:id="rId116" display="3D bioprinting" xr:uid="{00000000-0004-0000-0A00-000073000000}"/>
    <hyperlink ref="B58" r:id="rId117" xr:uid="{00000000-0004-0000-0A00-000074000000}"/>
    <hyperlink ref="G57" r:id="rId118" xr:uid="{00000000-0004-0000-0A00-000075000000}"/>
    <hyperlink ref="B20" r:id="rId119" xr:uid="{00000000-0004-0000-0A00-000076000000}"/>
    <hyperlink ref="B24" r:id="rId120" xr:uid="{00000000-0004-0000-0A00-000077000000}"/>
    <hyperlink ref="B23" r:id="rId121" xr:uid="{00000000-0004-0000-0A00-000078000000}"/>
    <hyperlink ref="B21" r:id="rId122" xr:uid="{00000000-0004-0000-0A00-000079000000}"/>
    <hyperlink ref="B22" r:id="rId123" xr:uid="{00000000-0004-0000-0A00-00007A000000}"/>
    <hyperlink ref="B25" r:id="rId124" xr:uid="{00000000-0004-0000-0A00-00007B000000}"/>
    <hyperlink ref="B26" r:id="rId125" xr:uid="{00000000-0004-0000-0A00-00007C000000}"/>
    <hyperlink ref="G20" r:id="rId126" xr:uid="{00000000-0004-0000-0A00-00007D000000}"/>
    <hyperlink ref="L21" r:id="rId127" xr:uid="{00000000-0004-0000-0A00-00007E000000}"/>
    <hyperlink ref="L20" r:id="rId128" xr:uid="{00000000-0004-0000-0A00-00007F000000}"/>
    <hyperlink ref="L22" r:id="rId129" xr:uid="{00000000-0004-0000-0A00-000080000000}"/>
    <hyperlink ref="L24" r:id="rId130" xr:uid="{00000000-0004-0000-0A00-000081000000}"/>
    <hyperlink ref="L28" r:id="rId131" xr:uid="{00000000-0004-0000-0A00-000082000000}"/>
    <hyperlink ref="L32" r:id="rId132" xr:uid="{00000000-0004-0000-0A00-000083000000}"/>
    <hyperlink ref="L25" r:id="rId133" xr:uid="{00000000-0004-0000-0A00-000084000000}"/>
    <hyperlink ref="L26" r:id="rId134" xr:uid="{00000000-0004-0000-0A00-000085000000}"/>
    <hyperlink ref="L27" r:id="rId135" xr:uid="{00000000-0004-0000-0A00-000086000000}"/>
    <hyperlink ref="L30" r:id="rId136" xr:uid="{00000000-0004-0000-0A00-000087000000}"/>
    <hyperlink ref="L33" r:id="rId137" xr:uid="{00000000-0004-0000-0A00-000088000000}"/>
    <hyperlink ref="L34" r:id="rId138" xr:uid="{00000000-0004-0000-0A00-000089000000}"/>
    <hyperlink ref="L35" r:id="rId139" xr:uid="{00000000-0004-0000-0A00-00008A000000}"/>
    <hyperlink ref="L36" r:id="rId140" xr:uid="{00000000-0004-0000-0A00-00008B000000}"/>
    <hyperlink ref="L37" r:id="rId141" xr:uid="{00000000-0004-0000-0A00-00008C000000}"/>
    <hyperlink ref="L29" r:id="rId142" xr:uid="{00000000-0004-0000-0A00-00008D000000}"/>
    <hyperlink ref="L23" r:id="rId143" xr:uid="{00000000-0004-0000-0A00-00008E000000}"/>
    <hyperlink ref="L31" r:id="rId144" xr:uid="{00000000-0004-0000-0A00-00008F000000}"/>
    <hyperlink ref="B45" r:id="rId145" xr:uid="{00000000-0004-0000-0A00-000090000000}"/>
    <hyperlink ref="G60" r:id="rId146" xr:uid="{00000000-0004-0000-0A00-000091000000}"/>
    <hyperlink ref="L59" r:id="rId147" xr:uid="{00000000-0004-0000-0A00-000092000000}"/>
    <hyperlink ref="L60" r:id="rId148" xr:uid="{00000000-0004-0000-0A00-000093000000}"/>
    <hyperlink ref="L61" r:id="rId149" xr:uid="{00000000-0004-0000-0A00-000094000000}"/>
    <hyperlink ref="L63" r:id="rId150" xr:uid="{00000000-0004-0000-0A00-000095000000}"/>
    <hyperlink ref="L64" r:id="rId151" xr:uid="{00000000-0004-0000-0A00-000096000000}"/>
    <hyperlink ref="L73" r:id="rId152" xr:uid="{00000000-0004-0000-0A00-000097000000}"/>
    <hyperlink ref="L72" r:id="rId153" xr:uid="{00000000-0004-0000-0A00-000098000000}"/>
    <hyperlink ref="L71" r:id="rId154" xr:uid="{00000000-0004-0000-0A00-000099000000}"/>
    <hyperlink ref="L69" r:id="rId155" xr:uid="{00000000-0004-0000-0A00-00009A000000}"/>
    <hyperlink ref="L68" r:id="rId156" xr:uid="{00000000-0004-0000-0A00-00009B000000}"/>
    <hyperlink ref="L67" r:id="rId157" display="Design Principles for Robotic and Mechatronic Mechanisms" xr:uid="{00000000-0004-0000-0A00-00009C000000}"/>
    <hyperlink ref="L66" r:id="rId158" xr:uid="{00000000-0004-0000-0A00-00009D000000}"/>
    <hyperlink ref="L65" r:id="rId159" xr:uid="{00000000-0004-0000-0A00-00009E000000}"/>
    <hyperlink ref="G25" r:id="rId160" xr:uid="{00000000-0004-0000-0A00-00009F000000}"/>
    <hyperlink ref="L70" r:id="rId161" xr:uid="{00000000-0004-0000-0A00-0000A0000000}"/>
    <hyperlink ref="B27" r:id="rId162" xr:uid="{00000000-0004-0000-0A00-0000A1000000}"/>
    <hyperlink ref="L62" r:id="rId163" xr:uid="{00000000-0004-0000-0A00-0000A2000000}"/>
    <hyperlink ref="G48" r:id="rId164" xr:uid="{00000000-0004-0000-0A00-0000A3000000}"/>
    <hyperlink ref="G49" r:id="rId165" display="Tribology " xr:uid="{00000000-0004-0000-0A00-0000A4000000}"/>
    <hyperlink ref="G50" r:id="rId166" display="Biomechanics of Human Movement" xr:uid="{00000000-0004-0000-0A00-0000A5000000}"/>
    <hyperlink ref="G51" r:id="rId167" display="Fluid Mechanics II" xr:uid="{00000000-0004-0000-0A00-0000A6000000}"/>
    <hyperlink ref="G53" r:id="rId168" display="Fundamentals of Numerical Methods" xr:uid="{00000000-0004-0000-0A00-0000A7000000}"/>
    <hyperlink ref="G54" r:id="rId169" display="Human Movement Control" xr:uid="{00000000-0004-0000-0A00-0000A8000000}"/>
    <hyperlink ref="G52" r:id="rId170" display="Multiscale Functional Materials for Engineering Application" xr:uid="{00000000-0004-0000-0A00-0000A9000000}"/>
    <hyperlink ref="B84" r:id="rId171" xr:uid="{00000000-0004-0000-0A00-0000AA000000}"/>
    <hyperlink ref="B85" r:id="rId172" xr:uid="{00000000-0004-0000-0A00-0000AB000000}"/>
    <hyperlink ref="B87" r:id="rId173" xr:uid="{00000000-0004-0000-0A00-0000AC000000}"/>
    <hyperlink ref="B86" r:id="rId174" xr:uid="{00000000-0004-0000-0A00-0000AD000000}"/>
    <hyperlink ref="B88" r:id="rId175" xr:uid="{00000000-0004-0000-0A00-0000AE000000}"/>
    <hyperlink ref="B89" r:id="rId176" display="Introduction to Robotics Design" xr:uid="{00000000-0004-0000-0A00-0000AF000000}"/>
    <hyperlink ref="B90" r:id="rId177" display="Virtual Reality" xr:uid="{00000000-0004-0000-0A00-0000B0000000}"/>
    <hyperlink ref="B91" r:id="rId178" xr:uid="{00000000-0004-0000-0A00-0000B1000000}"/>
    <hyperlink ref="B93" r:id="rId179" xr:uid="{00000000-0004-0000-0A00-0000B2000000}"/>
    <hyperlink ref="B92" r:id="rId180" xr:uid="{00000000-0004-0000-0A00-0000B3000000}"/>
  </hyperlinks>
  <pageMargins left="0.7" right="0.7" top="0.75" bottom="0.75" header="0.3" footer="0.3"/>
  <pageSetup paperSize="8" scale="59" fitToHeight="0" orientation="portrait" r:id="rId18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0D96F-AA9E-44AA-AA6B-4E13E6560E2D}">
  <sheetPr>
    <pageSetUpPr fitToPage="1"/>
  </sheetPr>
  <dimension ref="A1:T108"/>
  <sheetViews>
    <sheetView topLeftCell="A39" zoomScale="90" zoomScaleNormal="90" workbookViewId="0">
      <selection activeCell="A71" sqref="A71"/>
    </sheetView>
  </sheetViews>
  <sheetFormatPr defaultColWidth="9.140625" defaultRowHeight="14.25" x14ac:dyDescent="0.25"/>
  <cols>
    <col min="1" max="1" width="12.42578125" style="17" customWidth="1"/>
    <col min="2" max="2" width="44.7109375" style="17" customWidth="1"/>
    <col min="3" max="3" width="3.85546875" style="17" customWidth="1"/>
    <col min="4" max="4" width="8.42578125" style="17" customWidth="1"/>
    <col min="5" max="5" width="4.7109375" style="17" customWidth="1"/>
    <col min="6" max="6" width="12.42578125" style="17" customWidth="1"/>
    <col min="7" max="7" width="44.7109375" style="17" customWidth="1"/>
    <col min="8" max="8" width="4" style="17" customWidth="1"/>
    <col min="9" max="9" width="8.5703125" style="17" customWidth="1"/>
    <col min="10" max="10" width="4.7109375" style="17" customWidth="1"/>
    <col min="11" max="11" width="12.5703125" style="17" customWidth="1"/>
    <col min="12" max="12" width="44.7109375" style="17" customWidth="1"/>
    <col min="13" max="13" width="4.140625" style="17" customWidth="1"/>
    <col min="14" max="14" width="8.42578125" style="17" customWidth="1"/>
    <col min="15" max="15" width="3" style="17" customWidth="1"/>
    <col min="16" max="16" width="51.28515625" style="17" bestFit="1" customWidth="1"/>
    <col min="17" max="17" width="8.140625" style="17" customWidth="1"/>
    <col min="18" max="18" width="18.28515625" style="17" hidden="1" customWidth="1"/>
    <col min="19" max="16384" width="9.140625" style="17"/>
  </cols>
  <sheetData>
    <row r="1" spans="1:18" ht="15.75" thickBot="1" x14ac:dyDescent="0.3">
      <c r="A1" s="318" t="s">
        <v>233</v>
      </c>
      <c r="B1" s="319"/>
      <c r="C1" s="319"/>
      <c r="D1" s="319"/>
      <c r="E1" s="319"/>
      <c r="F1" s="319"/>
      <c r="G1" s="319"/>
      <c r="H1" s="319"/>
      <c r="I1" s="319"/>
      <c r="J1" s="319"/>
      <c r="K1" s="319"/>
      <c r="L1" s="319"/>
      <c r="M1" s="319"/>
      <c r="N1" s="320"/>
    </row>
    <row r="2" spans="1:18" ht="12" customHeight="1" thickBot="1" x14ac:dyDescent="0.3"/>
    <row r="3" spans="1:18" ht="21.6" customHeight="1" thickBot="1" x14ac:dyDescent="0.3">
      <c r="A3" s="340" t="s">
        <v>134</v>
      </c>
      <c r="B3" s="321"/>
      <c r="C3" s="321"/>
      <c r="D3" s="321"/>
      <c r="E3" s="321"/>
      <c r="F3" s="321"/>
      <c r="G3" s="321"/>
      <c r="H3" s="321"/>
      <c r="I3" s="321"/>
      <c r="J3" s="321"/>
      <c r="K3" s="321"/>
      <c r="L3" s="321"/>
      <c r="M3" s="321"/>
      <c r="N3" s="341"/>
    </row>
    <row r="4" spans="1:18" ht="14.25" customHeight="1" x14ac:dyDescent="0.25">
      <c r="A4" s="322" t="s">
        <v>135</v>
      </c>
      <c r="B4" s="323"/>
      <c r="C4" s="323"/>
      <c r="D4" s="324"/>
      <c r="E4" s="91"/>
      <c r="F4" s="328" t="s">
        <v>136</v>
      </c>
      <c r="G4" s="329"/>
      <c r="H4" s="329"/>
      <c r="I4" s="330"/>
      <c r="J4" s="160"/>
      <c r="K4" s="334" t="s">
        <v>137</v>
      </c>
      <c r="L4" s="335"/>
      <c r="M4" s="335"/>
      <c r="N4" s="336"/>
      <c r="P4" s="160"/>
      <c r="Q4" s="160"/>
      <c r="R4" s="160"/>
    </row>
    <row r="5" spans="1:18" ht="14.45" customHeight="1" thickBot="1" x14ac:dyDescent="0.3">
      <c r="A5" s="325"/>
      <c r="B5" s="326"/>
      <c r="C5" s="326"/>
      <c r="D5" s="327"/>
      <c r="E5" s="91"/>
      <c r="F5" s="331"/>
      <c r="G5" s="332"/>
      <c r="H5" s="332"/>
      <c r="I5" s="333"/>
      <c r="J5" s="91"/>
      <c r="K5" s="337"/>
      <c r="L5" s="338"/>
      <c r="M5" s="338"/>
      <c r="N5" s="339"/>
      <c r="P5" s="160"/>
      <c r="Q5" s="299"/>
      <c r="R5" s="299"/>
    </row>
    <row r="6" spans="1:18" ht="15" customHeight="1" x14ac:dyDescent="0.25">
      <c r="A6" s="161" t="s">
        <v>138</v>
      </c>
      <c r="B6" s="162"/>
      <c r="C6" s="163" t="s">
        <v>1</v>
      </c>
      <c r="D6" s="164" t="s">
        <v>139</v>
      </c>
      <c r="F6" s="165" t="s">
        <v>138</v>
      </c>
      <c r="G6" s="166"/>
      <c r="H6" s="167" t="s">
        <v>1</v>
      </c>
      <c r="I6" s="168" t="s">
        <v>139</v>
      </c>
      <c r="J6" s="91"/>
      <c r="K6" s="56" t="s">
        <v>138</v>
      </c>
      <c r="L6" s="57"/>
      <c r="M6" s="58" t="s">
        <v>1</v>
      </c>
      <c r="N6" s="59" t="s">
        <v>139</v>
      </c>
      <c r="P6" s="160"/>
      <c r="Q6" s="299"/>
      <c r="R6" s="299"/>
    </row>
    <row r="7" spans="1:18" ht="15" x14ac:dyDescent="0.2">
      <c r="A7" s="60">
        <v>201900091</v>
      </c>
      <c r="B7" s="236" t="s">
        <v>49</v>
      </c>
      <c r="C7" s="61">
        <v>5</v>
      </c>
      <c r="D7" s="62">
        <v>2</v>
      </c>
      <c r="F7" s="242">
        <v>201400103</v>
      </c>
      <c r="G7" s="243" t="s">
        <v>60</v>
      </c>
      <c r="H7" s="63">
        <v>5</v>
      </c>
      <c r="I7" s="64">
        <v>1</v>
      </c>
      <c r="K7" s="65">
        <v>201500024</v>
      </c>
      <c r="L7" s="245" t="s">
        <v>32</v>
      </c>
      <c r="M7" s="66">
        <v>5</v>
      </c>
      <c r="N7" s="67">
        <v>2</v>
      </c>
      <c r="P7" s="160"/>
      <c r="Q7" s="299"/>
      <c r="R7" s="299"/>
    </row>
    <row r="8" spans="1:18" ht="15" x14ac:dyDescent="0.2">
      <c r="A8" s="60">
        <v>202300225</v>
      </c>
      <c r="B8" s="236" t="s">
        <v>203</v>
      </c>
      <c r="C8" s="61">
        <v>5</v>
      </c>
      <c r="D8" s="62">
        <v>4</v>
      </c>
      <c r="F8" s="68">
        <v>201200133</v>
      </c>
      <c r="G8" s="243" t="s">
        <v>61</v>
      </c>
      <c r="H8" s="63">
        <v>5</v>
      </c>
      <c r="I8" s="64">
        <v>4</v>
      </c>
      <c r="K8" s="65">
        <v>191121710</v>
      </c>
      <c r="L8" s="245" t="s">
        <v>39</v>
      </c>
      <c r="M8" s="66">
        <v>5</v>
      </c>
      <c r="N8" s="67" t="s">
        <v>204</v>
      </c>
      <c r="P8" s="160"/>
      <c r="Q8" s="22"/>
      <c r="R8" s="22"/>
    </row>
    <row r="9" spans="1:18" ht="15" x14ac:dyDescent="0.2">
      <c r="A9" s="60">
        <v>202000244</v>
      </c>
      <c r="B9" s="236" t="s">
        <v>50</v>
      </c>
      <c r="C9" s="61">
        <v>5</v>
      </c>
      <c r="D9" s="62">
        <v>3</v>
      </c>
      <c r="F9" s="68">
        <v>191121710</v>
      </c>
      <c r="G9" s="243" t="s">
        <v>39</v>
      </c>
      <c r="H9" s="63">
        <v>5</v>
      </c>
      <c r="I9" s="64" t="s">
        <v>204</v>
      </c>
      <c r="K9" s="65">
        <v>191154731</v>
      </c>
      <c r="L9" s="245" t="s">
        <v>51</v>
      </c>
      <c r="M9" s="66">
        <v>5</v>
      </c>
      <c r="N9" s="67">
        <v>4</v>
      </c>
      <c r="P9" s="160"/>
      <c r="Q9" s="299"/>
      <c r="R9" s="299"/>
    </row>
    <row r="10" spans="1:18" ht="15" x14ac:dyDescent="0.2">
      <c r="A10" s="69">
        <v>191121710</v>
      </c>
      <c r="B10" s="236" t="s">
        <v>39</v>
      </c>
      <c r="C10" s="61">
        <v>5</v>
      </c>
      <c r="D10" s="62" t="s">
        <v>204</v>
      </c>
      <c r="F10" s="68">
        <v>191121720</v>
      </c>
      <c r="G10" s="243" t="s">
        <v>62</v>
      </c>
      <c r="H10" s="63">
        <v>5</v>
      </c>
      <c r="I10" s="64" t="s">
        <v>204</v>
      </c>
      <c r="K10" s="65">
        <v>201600019</v>
      </c>
      <c r="L10" s="245" t="s">
        <v>81</v>
      </c>
      <c r="M10" s="66">
        <v>5</v>
      </c>
      <c r="N10" s="67">
        <v>1</v>
      </c>
      <c r="P10" s="160"/>
      <c r="Q10" s="299"/>
      <c r="R10" s="299"/>
    </row>
    <row r="11" spans="1:18" x14ac:dyDescent="0.2">
      <c r="A11" s="69">
        <v>191154731</v>
      </c>
      <c r="B11" s="236" t="s">
        <v>51</v>
      </c>
      <c r="C11" s="61">
        <v>5</v>
      </c>
      <c r="D11" s="62">
        <v>4</v>
      </c>
      <c r="F11" s="68">
        <v>191124720</v>
      </c>
      <c r="G11" s="243" t="s">
        <v>63</v>
      </c>
      <c r="H11" s="63">
        <v>5</v>
      </c>
      <c r="I11" s="64">
        <v>3</v>
      </c>
      <c r="K11" s="65">
        <v>201500136</v>
      </c>
      <c r="L11" s="245" t="s">
        <v>58</v>
      </c>
      <c r="M11" s="66">
        <v>5</v>
      </c>
      <c r="N11" s="67">
        <v>1</v>
      </c>
    </row>
    <row r="12" spans="1:18" x14ac:dyDescent="0.2">
      <c r="A12" s="69">
        <v>201500235</v>
      </c>
      <c r="B12" s="236" t="s">
        <v>52</v>
      </c>
      <c r="C12" s="61">
        <v>5</v>
      </c>
      <c r="D12" s="62">
        <v>3</v>
      </c>
      <c r="F12" s="68">
        <v>201000159</v>
      </c>
      <c r="G12" s="243" t="s">
        <v>146</v>
      </c>
      <c r="H12" s="63">
        <v>5</v>
      </c>
      <c r="I12" s="64">
        <v>3</v>
      </c>
      <c r="K12" s="65">
        <v>191154720</v>
      </c>
      <c r="L12" s="245" t="s">
        <v>82</v>
      </c>
      <c r="M12" s="66">
        <v>5</v>
      </c>
      <c r="N12" s="67">
        <v>2</v>
      </c>
    </row>
    <row r="13" spans="1:18" x14ac:dyDescent="0.2">
      <c r="A13" s="69">
        <v>202000245</v>
      </c>
      <c r="B13" s="236" t="s">
        <v>147</v>
      </c>
      <c r="C13" s="61">
        <v>5</v>
      </c>
      <c r="D13" s="62">
        <v>1</v>
      </c>
      <c r="F13" s="68">
        <v>202000033</v>
      </c>
      <c r="G13" s="243" t="s">
        <v>64</v>
      </c>
      <c r="H13" s="63">
        <v>5</v>
      </c>
      <c r="I13" s="64">
        <v>3</v>
      </c>
      <c r="K13" s="65">
        <v>202000036</v>
      </c>
      <c r="L13" s="245" t="s">
        <v>83</v>
      </c>
      <c r="M13" s="66">
        <v>5</v>
      </c>
      <c r="N13" s="67">
        <v>4</v>
      </c>
    </row>
    <row r="14" spans="1:18" x14ac:dyDescent="0.2">
      <c r="A14" s="69">
        <v>201900074</v>
      </c>
      <c r="B14" s="236" t="s">
        <v>23</v>
      </c>
      <c r="C14" s="61">
        <v>5</v>
      </c>
      <c r="D14" s="62">
        <v>1</v>
      </c>
      <c r="F14" s="68">
        <v>191137400</v>
      </c>
      <c r="G14" s="243" t="s">
        <v>25</v>
      </c>
      <c r="H14" s="63">
        <v>5</v>
      </c>
      <c r="I14" s="64">
        <v>2</v>
      </c>
      <c r="K14" s="65">
        <v>201900074</v>
      </c>
      <c r="L14" s="245" t="s">
        <v>23</v>
      </c>
      <c r="M14" s="66">
        <v>5</v>
      </c>
      <c r="N14" s="67">
        <v>1</v>
      </c>
    </row>
    <row r="15" spans="1:18" x14ac:dyDescent="0.2">
      <c r="A15" s="69">
        <v>202000246</v>
      </c>
      <c r="B15" s="236" t="s">
        <v>53</v>
      </c>
      <c r="C15" s="61">
        <v>5</v>
      </c>
      <c r="D15" s="62">
        <v>4</v>
      </c>
      <c r="F15" s="68">
        <v>201200146</v>
      </c>
      <c r="G15" s="243" t="s">
        <v>65</v>
      </c>
      <c r="H15" s="63">
        <v>5</v>
      </c>
      <c r="I15" s="64">
        <v>1</v>
      </c>
      <c r="K15" s="65">
        <v>201400300</v>
      </c>
      <c r="L15" s="245" t="s">
        <v>84</v>
      </c>
      <c r="M15" s="66">
        <v>5</v>
      </c>
      <c r="N15" s="67">
        <v>4</v>
      </c>
    </row>
    <row r="16" spans="1:18" x14ac:dyDescent="0.2">
      <c r="A16" s="69">
        <v>191154340</v>
      </c>
      <c r="B16" s="236" t="s">
        <v>87</v>
      </c>
      <c r="C16" s="61">
        <v>5</v>
      </c>
      <c r="D16" s="62">
        <v>4</v>
      </c>
      <c r="F16" s="68">
        <v>191102041</v>
      </c>
      <c r="G16" s="243" t="s">
        <v>66</v>
      </c>
      <c r="H16" s="63">
        <v>5</v>
      </c>
      <c r="I16" s="64">
        <v>2</v>
      </c>
      <c r="K16" s="65">
        <v>202000035</v>
      </c>
      <c r="L16" s="245" t="s">
        <v>208</v>
      </c>
      <c r="M16" s="66">
        <v>5</v>
      </c>
      <c r="N16" s="67">
        <v>3</v>
      </c>
    </row>
    <row r="17" spans="1:18" x14ac:dyDescent="0.2">
      <c r="A17" s="69">
        <v>201400037</v>
      </c>
      <c r="B17" s="236" t="s">
        <v>24</v>
      </c>
      <c r="C17" s="61">
        <v>5</v>
      </c>
      <c r="D17" s="62">
        <v>3</v>
      </c>
      <c r="F17" s="68">
        <v>201600018</v>
      </c>
      <c r="G17" s="243" t="s">
        <v>67</v>
      </c>
      <c r="H17" s="63">
        <v>5</v>
      </c>
      <c r="I17" s="64">
        <v>1</v>
      </c>
      <c r="K17" s="65">
        <v>201300039</v>
      </c>
      <c r="L17" s="245" t="s">
        <v>55</v>
      </c>
      <c r="M17" s="66">
        <v>5</v>
      </c>
      <c r="N17" s="67">
        <v>3</v>
      </c>
    </row>
    <row r="18" spans="1:18" x14ac:dyDescent="0.2">
      <c r="A18" s="69">
        <v>201300039</v>
      </c>
      <c r="B18" s="236" t="s">
        <v>55</v>
      </c>
      <c r="C18" s="61">
        <v>5</v>
      </c>
      <c r="D18" s="62">
        <v>3</v>
      </c>
      <c r="F18" s="68">
        <v>202200100</v>
      </c>
      <c r="G18" s="243" t="s">
        <v>68</v>
      </c>
      <c r="H18" s="63">
        <v>5</v>
      </c>
      <c r="I18" s="64">
        <v>1</v>
      </c>
      <c r="K18" s="65">
        <v>191141700</v>
      </c>
      <c r="L18" s="245" t="s">
        <v>26</v>
      </c>
      <c r="M18" s="66">
        <v>5</v>
      </c>
      <c r="N18" s="67">
        <v>1</v>
      </c>
    </row>
    <row r="19" spans="1:18" ht="15" x14ac:dyDescent="0.25">
      <c r="A19" s="70" t="s">
        <v>149</v>
      </c>
      <c r="B19" s="71"/>
      <c r="C19" s="72" t="s">
        <v>1</v>
      </c>
      <c r="D19" s="73" t="s">
        <v>139</v>
      </c>
      <c r="F19" s="74" t="s">
        <v>149</v>
      </c>
      <c r="G19" s="75"/>
      <c r="H19" s="76" t="s">
        <v>1</v>
      </c>
      <c r="I19" s="77" t="s">
        <v>139</v>
      </c>
      <c r="K19" s="78" t="s">
        <v>149</v>
      </c>
      <c r="L19" s="79"/>
      <c r="M19" s="80" t="s">
        <v>1</v>
      </c>
      <c r="N19" s="81" t="s">
        <v>139</v>
      </c>
    </row>
    <row r="20" spans="1:18" x14ac:dyDescent="0.2">
      <c r="A20" s="60">
        <v>191121700</v>
      </c>
      <c r="B20" s="236" t="s">
        <v>33</v>
      </c>
      <c r="C20" s="61">
        <v>5</v>
      </c>
      <c r="D20" s="62">
        <v>4</v>
      </c>
      <c r="F20" s="68">
        <v>202100228</v>
      </c>
      <c r="G20" s="243" t="s">
        <v>150</v>
      </c>
      <c r="H20" s="63">
        <v>5</v>
      </c>
      <c r="I20" s="64">
        <v>4</v>
      </c>
      <c r="K20" s="82">
        <v>201900091</v>
      </c>
      <c r="L20" s="245" t="s">
        <v>49</v>
      </c>
      <c r="M20" s="83">
        <v>5</v>
      </c>
      <c r="N20" s="84">
        <v>2</v>
      </c>
    </row>
    <row r="21" spans="1:18" x14ac:dyDescent="0.2">
      <c r="A21" s="60">
        <v>202200127</v>
      </c>
      <c r="B21" s="236" t="s">
        <v>127</v>
      </c>
      <c r="C21" s="61">
        <v>5</v>
      </c>
      <c r="D21" s="62">
        <v>2</v>
      </c>
      <c r="F21" s="68">
        <v>201900091</v>
      </c>
      <c r="G21" s="243" t="s">
        <v>49</v>
      </c>
      <c r="H21" s="63">
        <v>5</v>
      </c>
      <c r="I21" s="64">
        <v>2</v>
      </c>
      <c r="K21" s="82">
        <v>202300225</v>
      </c>
      <c r="L21" s="245" t="s">
        <v>203</v>
      </c>
      <c r="M21" s="83">
        <v>5</v>
      </c>
      <c r="N21" s="84">
        <v>4</v>
      </c>
    </row>
    <row r="22" spans="1:18" ht="14.1" customHeight="1" x14ac:dyDescent="0.2">
      <c r="A22" s="60">
        <v>201700173</v>
      </c>
      <c r="B22" s="236" t="s">
        <v>56</v>
      </c>
      <c r="C22" s="61">
        <v>5</v>
      </c>
      <c r="D22" s="62">
        <v>4</v>
      </c>
      <c r="F22" s="68">
        <v>201800156</v>
      </c>
      <c r="G22" s="243" t="s">
        <v>69</v>
      </c>
      <c r="H22" s="63">
        <v>5</v>
      </c>
      <c r="I22" s="64">
        <v>3</v>
      </c>
      <c r="K22" s="82">
        <v>202000244</v>
      </c>
      <c r="L22" s="245" t="s">
        <v>50</v>
      </c>
      <c r="M22" s="83">
        <v>5</v>
      </c>
      <c r="N22" s="84">
        <v>3</v>
      </c>
      <c r="Q22" s="91"/>
      <c r="R22" s="91"/>
    </row>
    <row r="23" spans="1:18" s="91" customFormat="1" ht="15" x14ac:dyDescent="0.2">
      <c r="A23" s="60">
        <v>201900037</v>
      </c>
      <c r="B23" s="236" t="s">
        <v>151</v>
      </c>
      <c r="C23" s="61">
        <v>5</v>
      </c>
      <c r="D23" s="62">
        <v>2</v>
      </c>
      <c r="E23" s="17"/>
      <c r="F23" s="68">
        <v>202300210</v>
      </c>
      <c r="G23" s="243" t="s">
        <v>206</v>
      </c>
      <c r="H23" s="63">
        <v>5</v>
      </c>
      <c r="I23" s="64" t="s">
        <v>155</v>
      </c>
      <c r="J23" s="17"/>
      <c r="K23" s="82">
        <v>202001436</v>
      </c>
      <c r="L23" s="245" t="s">
        <v>100</v>
      </c>
      <c r="M23" s="83">
        <v>5</v>
      </c>
      <c r="N23" s="84">
        <v>3</v>
      </c>
      <c r="Q23" s="17"/>
      <c r="R23" s="17"/>
    </row>
    <row r="24" spans="1:18" x14ac:dyDescent="0.2">
      <c r="A24" s="60">
        <v>201500036</v>
      </c>
      <c r="B24" s="236" t="s">
        <v>58</v>
      </c>
      <c r="C24" s="61">
        <v>5</v>
      </c>
      <c r="D24" s="62">
        <v>1</v>
      </c>
      <c r="F24" s="68">
        <v>191121700</v>
      </c>
      <c r="G24" s="243" t="s">
        <v>33</v>
      </c>
      <c r="H24" s="63">
        <v>5</v>
      </c>
      <c r="I24" s="64">
        <v>4</v>
      </c>
      <c r="K24" s="82">
        <v>191121700</v>
      </c>
      <c r="L24" s="245" t="s">
        <v>33</v>
      </c>
      <c r="M24" s="83">
        <v>5</v>
      </c>
      <c r="N24" s="84">
        <v>4</v>
      </c>
    </row>
    <row r="25" spans="1:18" x14ac:dyDescent="0.2">
      <c r="A25" s="60">
        <v>201900097</v>
      </c>
      <c r="B25" s="236" t="s">
        <v>30</v>
      </c>
      <c r="C25" s="61">
        <v>5</v>
      </c>
      <c r="D25" s="62">
        <v>3</v>
      </c>
      <c r="F25" s="68">
        <v>202200127</v>
      </c>
      <c r="G25" s="243" t="s">
        <v>127</v>
      </c>
      <c r="H25" s="63">
        <v>5</v>
      </c>
      <c r="I25" s="64">
        <v>2</v>
      </c>
      <c r="K25" s="82">
        <v>202200127</v>
      </c>
      <c r="L25" s="245" t="s">
        <v>127</v>
      </c>
      <c r="M25" s="83">
        <v>5</v>
      </c>
      <c r="N25" s="84">
        <v>2</v>
      </c>
    </row>
    <row r="26" spans="1:18" x14ac:dyDescent="0.2">
      <c r="A26" s="60">
        <v>201400042</v>
      </c>
      <c r="B26" s="236" t="s">
        <v>35</v>
      </c>
      <c r="C26" s="61">
        <v>5</v>
      </c>
      <c r="D26" s="62">
        <v>4</v>
      </c>
      <c r="F26" s="68">
        <v>201400244</v>
      </c>
      <c r="G26" s="243" t="s">
        <v>70</v>
      </c>
      <c r="H26" s="63">
        <v>5</v>
      </c>
      <c r="I26" s="64">
        <v>2</v>
      </c>
      <c r="K26" s="82">
        <v>201500235</v>
      </c>
      <c r="L26" s="245" t="s">
        <v>52</v>
      </c>
      <c r="M26" s="83">
        <v>5</v>
      </c>
      <c r="N26" s="84">
        <v>3</v>
      </c>
    </row>
    <row r="27" spans="1:18" x14ac:dyDescent="0.2">
      <c r="A27" s="60">
        <v>201600101</v>
      </c>
      <c r="B27" s="236" t="s">
        <v>37</v>
      </c>
      <c r="C27" s="61">
        <v>5</v>
      </c>
      <c r="D27" s="62">
        <v>3</v>
      </c>
      <c r="F27" s="68">
        <v>202100128</v>
      </c>
      <c r="G27" s="243" t="s">
        <v>71</v>
      </c>
      <c r="H27" s="63">
        <v>5</v>
      </c>
      <c r="I27" s="64">
        <v>3</v>
      </c>
      <c r="K27" s="82">
        <v>201700023</v>
      </c>
      <c r="L27" s="245" t="s">
        <v>85</v>
      </c>
      <c r="M27" s="83">
        <v>5</v>
      </c>
      <c r="N27" s="84">
        <v>2</v>
      </c>
    </row>
    <row r="28" spans="1:18" x14ac:dyDescent="0.2">
      <c r="A28" s="60">
        <v>201700024</v>
      </c>
      <c r="B28" s="236" t="s">
        <v>59</v>
      </c>
      <c r="C28" s="61">
        <v>5</v>
      </c>
      <c r="D28" s="62">
        <v>4</v>
      </c>
      <c r="F28" s="68">
        <v>191131360</v>
      </c>
      <c r="G28" s="243" t="s">
        <v>181</v>
      </c>
      <c r="H28" s="63">
        <v>5</v>
      </c>
      <c r="I28" s="64">
        <v>3</v>
      </c>
      <c r="K28" s="82">
        <v>201600252</v>
      </c>
      <c r="L28" s="245" t="s">
        <v>86</v>
      </c>
      <c r="M28" s="83">
        <v>5</v>
      </c>
      <c r="N28" s="84">
        <v>3</v>
      </c>
    </row>
    <row r="29" spans="1:18" x14ac:dyDescent="0.2">
      <c r="A29" s="60"/>
      <c r="B29" s="169"/>
      <c r="C29" s="61"/>
      <c r="D29" s="62"/>
      <c r="F29" s="68">
        <v>201900037</v>
      </c>
      <c r="G29" s="243" t="s">
        <v>57</v>
      </c>
      <c r="H29" s="63">
        <v>5</v>
      </c>
      <c r="I29" s="64">
        <v>2</v>
      </c>
      <c r="K29" s="82">
        <v>191157750</v>
      </c>
      <c r="L29" s="245" t="s">
        <v>34</v>
      </c>
      <c r="M29" s="83">
        <v>5</v>
      </c>
      <c r="N29" s="84">
        <v>1</v>
      </c>
    </row>
    <row r="30" spans="1:18" x14ac:dyDescent="0.2">
      <c r="A30" s="60"/>
      <c r="B30" s="169"/>
      <c r="C30" s="61"/>
      <c r="D30" s="62"/>
      <c r="F30" s="68">
        <v>192850730</v>
      </c>
      <c r="G30" s="243" t="s">
        <v>72</v>
      </c>
      <c r="H30" s="63">
        <v>5</v>
      </c>
      <c r="I30" s="64">
        <v>1</v>
      </c>
      <c r="K30" s="82">
        <v>202000245</v>
      </c>
      <c r="L30" s="245" t="s">
        <v>147</v>
      </c>
      <c r="M30" s="83">
        <v>5</v>
      </c>
      <c r="N30" s="84">
        <v>1</v>
      </c>
    </row>
    <row r="31" spans="1:18" x14ac:dyDescent="0.2">
      <c r="A31" s="60"/>
      <c r="B31" s="169"/>
      <c r="C31" s="61"/>
      <c r="D31" s="62"/>
      <c r="F31" s="68">
        <v>202400400</v>
      </c>
      <c r="G31" s="243" t="s">
        <v>73</v>
      </c>
      <c r="H31" s="63">
        <v>5</v>
      </c>
      <c r="I31" s="64">
        <v>1</v>
      </c>
      <c r="K31" s="82">
        <v>191154340</v>
      </c>
      <c r="L31" s="245" t="s">
        <v>87</v>
      </c>
      <c r="M31" s="83">
        <v>5</v>
      </c>
      <c r="N31" s="84">
        <v>4</v>
      </c>
    </row>
    <row r="32" spans="1:18" x14ac:dyDescent="0.2">
      <c r="A32" s="60"/>
      <c r="B32" s="169"/>
      <c r="C32" s="61"/>
      <c r="D32" s="62"/>
      <c r="F32" s="68">
        <v>191127520</v>
      </c>
      <c r="G32" s="243" t="s">
        <v>74</v>
      </c>
      <c r="H32" s="63">
        <v>5</v>
      </c>
      <c r="I32" s="64">
        <v>4</v>
      </c>
      <c r="K32" s="82">
        <v>201400194</v>
      </c>
      <c r="L32" s="245" t="s">
        <v>152</v>
      </c>
      <c r="M32" s="83">
        <v>5</v>
      </c>
      <c r="N32" s="84">
        <v>3</v>
      </c>
    </row>
    <row r="33" spans="1:14" x14ac:dyDescent="0.2">
      <c r="A33" s="60"/>
      <c r="B33" s="169"/>
      <c r="C33" s="61"/>
      <c r="D33" s="62"/>
      <c r="F33" s="68">
        <v>191102010</v>
      </c>
      <c r="G33" s="243" t="s">
        <v>75</v>
      </c>
      <c r="H33" s="63">
        <v>5</v>
      </c>
      <c r="I33" s="64">
        <v>4</v>
      </c>
      <c r="K33" s="82">
        <v>202200266</v>
      </c>
      <c r="L33" s="245" t="s">
        <v>207</v>
      </c>
      <c r="M33" s="83">
        <v>5</v>
      </c>
      <c r="N33" s="84">
        <v>2</v>
      </c>
    </row>
    <row r="34" spans="1:14" x14ac:dyDescent="0.2">
      <c r="A34" s="60"/>
      <c r="B34" s="169"/>
      <c r="C34" s="61"/>
      <c r="D34" s="62"/>
      <c r="F34" s="68">
        <v>202000035</v>
      </c>
      <c r="G34" s="243" t="s">
        <v>153</v>
      </c>
      <c r="H34" s="63">
        <v>5</v>
      </c>
      <c r="I34" s="64">
        <v>3</v>
      </c>
      <c r="K34" s="82">
        <v>201400037</v>
      </c>
      <c r="L34" s="245" t="s">
        <v>24</v>
      </c>
      <c r="M34" s="83">
        <v>5</v>
      </c>
      <c r="N34" s="84">
        <v>3</v>
      </c>
    </row>
    <row r="35" spans="1:14" x14ac:dyDescent="0.2">
      <c r="A35" s="60"/>
      <c r="B35" s="169"/>
      <c r="C35" s="61"/>
      <c r="D35" s="62"/>
      <c r="F35" s="68">
        <v>201900097</v>
      </c>
      <c r="G35" s="243" t="s">
        <v>30</v>
      </c>
      <c r="H35" s="63">
        <v>5</v>
      </c>
      <c r="I35" s="64">
        <v>3</v>
      </c>
      <c r="K35" s="82">
        <v>201300155</v>
      </c>
      <c r="L35" s="245" t="s">
        <v>88</v>
      </c>
      <c r="M35" s="83">
        <v>5</v>
      </c>
      <c r="N35" s="84">
        <v>3</v>
      </c>
    </row>
    <row r="36" spans="1:14" x14ac:dyDescent="0.2">
      <c r="A36" s="60"/>
      <c r="B36" s="169"/>
      <c r="C36" s="61"/>
      <c r="D36" s="62"/>
      <c r="F36" s="68">
        <v>201800003</v>
      </c>
      <c r="G36" s="243" t="s">
        <v>77</v>
      </c>
      <c r="H36" s="63">
        <v>5</v>
      </c>
      <c r="I36" s="64" t="s">
        <v>205</v>
      </c>
      <c r="K36" s="82">
        <v>191158510</v>
      </c>
      <c r="L36" s="245" t="s">
        <v>89</v>
      </c>
      <c r="M36" s="83" t="s">
        <v>154</v>
      </c>
      <c r="N36" s="84" t="s">
        <v>155</v>
      </c>
    </row>
    <row r="37" spans="1:14" x14ac:dyDescent="0.2">
      <c r="A37" s="60"/>
      <c r="B37" s="169"/>
      <c r="C37" s="61"/>
      <c r="D37" s="62"/>
      <c r="F37" s="68">
        <v>191820210</v>
      </c>
      <c r="G37" s="243" t="s">
        <v>78</v>
      </c>
      <c r="H37" s="63">
        <v>5</v>
      </c>
      <c r="I37" s="64">
        <v>1</v>
      </c>
      <c r="K37" s="82">
        <v>201700218</v>
      </c>
      <c r="L37" s="245" t="s">
        <v>90</v>
      </c>
      <c r="M37" s="83">
        <v>5</v>
      </c>
      <c r="N37" s="84">
        <v>3</v>
      </c>
    </row>
    <row r="38" spans="1:14" x14ac:dyDescent="0.2">
      <c r="A38" s="60"/>
      <c r="B38" s="85"/>
      <c r="C38" s="61"/>
      <c r="D38" s="62"/>
      <c r="F38" s="86">
        <v>191530881</v>
      </c>
      <c r="G38" s="243" t="s">
        <v>79</v>
      </c>
      <c r="H38" s="63">
        <v>5</v>
      </c>
      <c r="I38" s="64">
        <v>3</v>
      </c>
      <c r="K38" s="82">
        <v>201700024</v>
      </c>
      <c r="L38" s="245" t="s">
        <v>59</v>
      </c>
      <c r="M38" s="66">
        <v>5</v>
      </c>
      <c r="N38" s="67">
        <v>4</v>
      </c>
    </row>
    <row r="39" spans="1:14" ht="15" thickBot="1" x14ac:dyDescent="0.25">
      <c r="A39" s="87"/>
      <c r="B39" s="88"/>
      <c r="C39" s="89"/>
      <c r="D39" s="90"/>
      <c r="F39" s="92">
        <v>191531830</v>
      </c>
      <c r="G39" s="244" t="s">
        <v>80</v>
      </c>
      <c r="H39" s="93">
        <v>5</v>
      </c>
      <c r="I39" s="94">
        <v>4</v>
      </c>
      <c r="K39" s="95"/>
      <c r="L39" s="180"/>
      <c r="M39" s="96"/>
      <c r="N39" s="97"/>
    </row>
    <row r="40" spans="1:14" ht="15.75" thickBot="1" x14ac:dyDescent="0.3">
      <c r="E40" s="91"/>
      <c r="F40" s="91"/>
    </row>
    <row r="41" spans="1:14" ht="15" x14ac:dyDescent="0.25">
      <c r="A41" s="300" t="s">
        <v>158</v>
      </c>
      <c r="B41" s="301"/>
      <c r="C41" s="301"/>
      <c r="D41" s="302"/>
      <c r="E41" s="91"/>
      <c r="F41" s="306" t="s">
        <v>159</v>
      </c>
      <c r="G41" s="307"/>
      <c r="H41" s="307"/>
      <c r="I41" s="308"/>
      <c r="K41" s="312" t="s">
        <v>160</v>
      </c>
      <c r="L41" s="313"/>
      <c r="M41" s="313"/>
      <c r="N41" s="314"/>
    </row>
    <row r="42" spans="1:14" ht="15.75" thickBot="1" x14ac:dyDescent="0.3">
      <c r="A42" s="303"/>
      <c r="B42" s="304"/>
      <c r="C42" s="304"/>
      <c r="D42" s="305"/>
      <c r="F42" s="309"/>
      <c r="G42" s="310"/>
      <c r="H42" s="310"/>
      <c r="I42" s="311"/>
      <c r="J42" s="91"/>
      <c r="K42" s="315"/>
      <c r="L42" s="316"/>
      <c r="M42" s="316"/>
      <c r="N42" s="317"/>
    </row>
    <row r="43" spans="1:14" ht="15" x14ac:dyDescent="0.25">
      <c r="A43" s="98" t="s">
        <v>138</v>
      </c>
      <c r="B43" s="99"/>
      <c r="C43" s="100" t="s">
        <v>1</v>
      </c>
      <c r="D43" s="101" t="s">
        <v>139</v>
      </c>
      <c r="F43" s="102" t="s">
        <v>138</v>
      </c>
      <c r="G43" s="103"/>
      <c r="H43" s="104" t="s">
        <v>1</v>
      </c>
      <c r="I43" s="105" t="s">
        <v>139</v>
      </c>
      <c r="J43" s="91"/>
      <c r="K43" s="181" t="s">
        <v>138</v>
      </c>
      <c r="L43" s="182"/>
      <c r="M43" s="183" t="s">
        <v>1</v>
      </c>
      <c r="N43" s="184" t="s">
        <v>139</v>
      </c>
    </row>
    <row r="44" spans="1:14" ht="15" x14ac:dyDescent="0.2">
      <c r="A44" s="106">
        <v>201900091</v>
      </c>
      <c r="B44" s="240" t="s">
        <v>49</v>
      </c>
      <c r="C44" s="107">
        <v>5</v>
      </c>
      <c r="D44" s="108">
        <v>2</v>
      </c>
      <c r="F44" s="246">
        <v>201800008</v>
      </c>
      <c r="G44" s="247" t="s">
        <v>161</v>
      </c>
      <c r="H44" s="110">
        <v>5</v>
      </c>
      <c r="I44" s="111">
        <v>2</v>
      </c>
      <c r="J44" s="91"/>
      <c r="K44" s="112">
        <v>191210720</v>
      </c>
      <c r="L44" s="248" t="s">
        <v>238</v>
      </c>
      <c r="M44" s="113">
        <v>5</v>
      </c>
      <c r="N44" s="114">
        <v>3</v>
      </c>
    </row>
    <row r="45" spans="1:14" x14ac:dyDescent="0.2">
      <c r="A45" s="106">
        <v>202200104</v>
      </c>
      <c r="B45" s="240" t="s">
        <v>128</v>
      </c>
      <c r="C45" s="107">
        <v>5</v>
      </c>
      <c r="D45" s="108">
        <v>2</v>
      </c>
      <c r="F45" s="109">
        <v>201500235</v>
      </c>
      <c r="G45" s="247" t="s">
        <v>162</v>
      </c>
      <c r="H45" s="115">
        <v>5</v>
      </c>
      <c r="I45" s="111">
        <v>3</v>
      </c>
      <c r="K45" s="116">
        <v>191121720</v>
      </c>
      <c r="L45" s="248" t="s">
        <v>62</v>
      </c>
      <c r="M45" s="113">
        <v>5</v>
      </c>
      <c r="N45" s="114" t="s">
        <v>204</v>
      </c>
    </row>
    <row r="46" spans="1:14" x14ac:dyDescent="0.2">
      <c r="A46" s="106">
        <v>191131360</v>
      </c>
      <c r="B46" s="240" t="s">
        <v>181</v>
      </c>
      <c r="C46" s="107">
        <v>5</v>
      </c>
      <c r="D46" s="108">
        <v>3</v>
      </c>
      <c r="F46" s="109">
        <v>201300038</v>
      </c>
      <c r="G46" s="247" t="s">
        <v>163</v>
      </c>
      <c r="H46" s="115">
        <v>5</v>
      </c>
      <c r="I46" s="111">
        <v>2</v>
      </c>
      <c r="K46" s="116">
        <v>201700294</v>
      </c>
      <c r="L46" s="248" t="s">
        <v>94</v>
      </c>
      <c r="M46" s="113">
        <v>5</v>
      </c>
      <c r="N46" s="114">
        <v>4</v>
      </c>
    </row>
    <row r="47" spans="1:14" x14ac:dyDescent="0.2">
      <c r="A47" s="106">
        <v>191121720</v>
      </c>
      <c r="B47" s="240" t="s">
        <v>62</v>
      </c>
      <c r="C47" s="107">
        <v>5</v>
      </c>
      <c r="D47" s="108" t="s">
        <v>204</v>
      </c>
      <c r="F47" s="117">
        <v>202000039</v>
      </c>
      <c r="G47" s="247" t="s">
        <v>164</v>
      </c>
      <c r="H47" s="115">
        <v>5</v>
      </c>
      <c r="I47" s="111">
        <v>4</v>
      </c>
      <c r="K47" s="116">
        <v>201900037</v>
      </c>
      <c r="L47" s="248" t="s">
        <v>57</v>
      </c>
      <c r="M47" s="113">
        <v>5</v>
      </c>
      <c r="N47" s="114">
        <v>2</v>
      </c>
    </row>
    <row r="48" spans="1:14" x14ac:dyDescent="0.2">
      <c r="A48" s="106">
        <v>201400046</v>
      </c>
      <c r="B48" s="240" t="s">
        <v>22</v>
      </c>
      <c r="C48" s="107">
        <v>5</v>
      </c>
      <c r="D48" s="108" t="s">
        <v>209</v>
      </c>
      <c r="F48" s="117">
        <v>201800034</v>
      </c>
      <c r="G48" s="247" t="s">
        <v>166</v>
      </c>
      <c r="H48" s="115">
        <v>5</v>
      </c>
      <c r="I48" s="111">
        <v>4</v>
      </c>
      <c r="K48" s="116">
        <v>201500136</v>
      </c>
      <c r="L48" s="248" t="s">
        <v>58</v>
      </c>
      <c r="M48" s="113">
        <v>5</v>
      </c>
      <c r="N48" s="114">
        <v>1</v>
      </c>
    </row>
    <row r="49" spans="1:16" x14ac:dyDescent="0.2">
      <c r="A49" s="106">
        <v>201900037</v>
      </c>
      <c r="B49" s="240" t="s">
        <v>57</v>
      </c>
      <c r="C49" s="107">
        <v>5</v>
      </c>
      <c r="D49" s="108">
        <v>2</v>
      </c>
      <c r="F49" s="117">
        <v>191102010</v>
      </c>
      <c r="G49" s="247" t="s">
        <v>75</v>
      </c>
      <c r="H49" s="115">
        <v>5</v>
      </c>
      <c r="I49" s="111">
        <v>4</v>
      </c>
      <c r="K49" s="112">
        <v>202000034</v>
      </c>
      <c r="L49" s="248" t="s">
        <v>96</v>
      </c>
      <c r="M49" s="113">
        <v>5</v>
      </c>
      <c r="N49" s="114">
        <v>2</v>
      </c>
    </row>
    <row r="50" spans="1:16" x14ac:dyDescent="0.2">
      <c r="A50" s="106">
        <v>202000247</v>
      </c>
      <c r="B50" s="240" t="s">
        <v>44</v>
      </c>
      <c r="C50" s="107">
        <v>5</v>
      </c>
      <c r="D50" s="108" t="s">
        <v>155</v>
      </c>
      <c r="F50" s="117">
        <v>201200146</v>
      </c>
      <c r="G50" s="247" t="s">
        <v>167</v>
      </c>
      <c r="H50" s="115">
        <v>5</v>
      </c>
      <c r="I50" s="111">
        <v>1</v>
      </c>
      <c r="K50" s="116">
        <v>202200103</v>
      </c>
      <c r="L50" s="248" t="s">
        <v>105</v>
      </c>
      <c r="M50" s="113">
        <v>5</v>
      </c>
      <c r="N50" s="114">
        <v>1</v>
      </c>
    </row>
    <row r="51" spans="1:16" x14ac:dyDescent="0.2">
      <c r="A51" s="106">
        <v>201400037</v>
      </c>
      <c r="B51" s="240" t="s">
        <v>24</v>
      </c>
      <c r="C51" s="107">
        <v>5</v>
      </c>
      <c r="D51" s="108">
        <v>3</v>
      </c>
      <c r="F51" s="117">
        <v>191852630</v>
      </c>
      <c r="G51" s="247" t="s">
        <v>168</v>
      </c>
      <c r="H51" s="115">
        <v>5</v>
      </c>
      <c r="I51" s="111">
        <v>3</v>
      </c>
      <c r="K51" s="116">
        <v>202400400</v>
      </c>
      <c r="L51" s="248" t="s">
        <v>73</v>
      </c>
      <c r="M51" s="113">
        <v>5</v>
      </c>
      <c r="N51" s="114">
        <v>1</v>
      </c>
    </row>
    <row r="52" spans="1:16" x14ac:dyDescent="0.2">
      <c r="A52" s="118">
        <v>201400042</v>
      </c>
      <c r="B52" s="240" t="s">
        <v>35</v>
      </c>
      <c r="C52" s="107">
        <v>5</v>
      </c>
      <c r="D52" s="108">
        <v>4</v>
      </c>
      <c r="F52" s="117">
        <v>202000037</v>
      </c>
      <c r="G52" s="247" t="s">
        <v>29</v>
      </c>
      <c r="H52" s="115">
        <v>5</v>
      </c>
      <c r="I52" s="111">
        <v>1</v>
      </c>
      <c r="K52" s="116">
        <v>202300102</v>
      </c>
      <c r="L52" s="248" t="s">
        <v>172</v>
      </c>
      <c r="M52" s="113">
        <v>5</v>
      </c>
      <c r="N52" s="114">
        <v>2</v>
      </c>
    </row>
    <row r="53" spans="1:16" x14ac:dyDescent="0.2">
      <c r="A53" s="106">
        <v>201400044</v>
      </c>
      <c r="B53" s="240" t="s">
        <v>27</v>
      </c>
      <c r="C53" s="107">
        <v>5</v>
      </c>
      <c r="D53" s="108">
        <v>2</v>
      </c>
      <c r="F53" s="117">
        <v>201300039</v>
      </c>
      <c r="G53" s="247" t="s">
        <v>169</v>
      </c>
      <c r="H53" s="115">
        <v>5</v>
      </c>
      <c r="I53" s="111">
        <v>3</v>
      </c>
      <c r="K53" s="116">
        <v>201400037</v>
      </c>
      <c r="L53" s="248" t="s">
        <v>24</v>
      </c>
      <c r="M53" s="113">
        <v>5</v>
      </c>
      <c r="N53" s="114">
        <v>3</v>
      </c>
    </row>
    <row r="54" spans="1:16" x14ac:dyDescent="0.2">
      <c r="A54" s="106">
        <v>191155700</v>
      </c>
      <c r="B54" s="240" t="s">
        <v>28</v>
      </c>
      <c r="C54" s="107">
        <v>5</v>
      </c>
      <c r="D54" s="108">
        <v>1</v>
      </c>
      <c r="F54" s="117">
        <v>191155730</v>
      </c>
      <c r="G54" s="247" t="s">
        <v>170</v>
      </c>
      <c r="H54" s="115">
        <v>5</v>
      </c>
      <c r="I54" s="111">
        <v>3</v>
      </c>
      <c r="K54" s="116">
        <v>202200100</v>
      </c>
      <c r="L54" s="248" t="s">
        <v>68</v>
      </c>
      <c r="M54" s="113">
        <v>5</v>
      </c>
      <c r="N54" s="114">
        <v>1</v>
      </c>
    </row>
    <row r="55" spans="1:16" x14ac:dyDescent="0.2">
      <c r="A55" s="118">
        <v>202000037</v>
      </c>
      <c r="B55" s="240" t="s">
        <v>29</v>
      </c>
      <c r="C55" s="107">
        <v>5</v>
      </c>
      <c r="D55" s="108">
        <v>1</v>
      </c>
      <c r="F55" s="117"/>
      <c r="G55" s="190"/>
      <c r="H55" s="115"/>
      <c r="I55" s="111"/>
      <c r="K55" s="116">
        <v>191141700</v>
      </c>
      <c r="L55" s="248" t="s">
        <v>26</v>
      </c>
      <c r="M55" s="113">
        <v>5</v>
      </c>
      <c r="N55" s="114">
        <v>1</v>
      </c>
    </row>
    <row r="56" spans="1:16" ht="15" x14ac:dyDescent="0.25">
      <c r="A56" s="119" t="s">
        <v>149</v>
      </c>
      <c r="B56" s="120"/>
      <c r="C56" s="121" t="s">
        <v>1</v>
      </c>
      <c r="D56" s="122" t="s">
        <v>139</v>
      </c>
      <c r="F56" s="123" t="s">
        <v>149</v>
      </c>
      <c r="G56" s="124"/>
      <c r="H56" s="125" t="s">
        <v>1</v>
      </c>
      <c r="I56" s="126" t="s">
        <v>139</v>
      </c>
      <c r="K56" s="127" t="s">
        <v>149</v>
      </c>
      <c r="L56" s="128"/>
      <c r="M56" s="129" t="s">
        <v>1</v>
      </c>
      <c r="N56" s="130" t="s">
        <v>139</v>
      </c>
    </row>
    <row r="57" spans="1:16" x14ac:dyDescent="0.2">
      <c r="A57" s="106">
        <v>202001392</v>
      </c>
      <c r="B57" s="240" t="s">
        <v>91</v>
      </c>
      <c r="C57" s="131">
        <v>5</v>
      </c>
      <c r="D57" s="132">
        <v>3</v>
      </c>
      <c r="F57" s="117">
        <v>202100228</v>
      </c>
      <c r="G57" s="247" t="s">
        <v>150</v>
      </c>
      <c r="H57" s="134">
        <v>5</v>
      </c>
      <c r="I57" s="135">
        <v>4</v>
      </c>
      <c r="K57" s="112">
        <v>201400103</v>
      </c>
      <c r="L57" s="248" t="s">
        <v>98</v>
      </c>
      <c r="M57" s="113">
        <v>5</v>
      </c>
      <c r="N57" s="114">
        <v>1</v>
      </c>
    </row>
    <row r="58" spans="1:16" s="133" customFormat="1" ht="15" x14ac:dyDescent="0.25">
      <c r="A58" s="106">
        <v>202100228</v>
      </c>
      <c r="B58" s="240" t="s">
        <v>150</v>
      </c>
      <c r="C58" s="131">
        <v>5</v>
      </c>
      <c r="D58" s="132">
        <v>4</v>
      </c>
      <c r="F58" s="117">
        <v>201900091</v>
      </c>
      <c r="G58" s="247" t="s">
        <v>49</v>
      </c>
      <c r="H58" s="134">
        <v>5</v>
      </c>
      <c r="I58" s="135">
        <v>2</v>
      </c>
      <c r="K58" s="116">
        <v>202100080</v>
      </c>
      <c r="L58" s="248" t="s">
        <v>104</v>
      </c>
      <c r="M58" s="113">
        <v>5</v>
      </c>
      <c r="N58" s="114">
        <v>4</v>
      </c>
      <c r="P58" s="193"/>
    </row>
    <row r="59" spans="1:16" s="133" customFormat="1" ht="15" x14ac:dyDescent="0.25">
      <c r="A59" s="106">
        <v>201500024</v>
      </c>
      <c r="B59" s="240" t="s">
        <v>32</v>
      </c>
      <c r="C59" s="131">
        <v>5</v>
      </c>
      <c r="D59" s="132">
        <v>2</v>
      </c>
      <c r="F59" s="117">
        <v>201200145</v>
      </c>
      <c r="G59" s="247" t="s">
        <v>93</v>
      </c>
      <c r="H59" s="134">
        <v>5</v>
      </c>
      <c r="I59" s="135">
        <v>4</v>
      </c>
      <c r="K59" s="116">
        <v>201500024</v>
      </c>
      <c r="L59" s="248" t="s">
        <v>32</v>
      </c>
      <c r="M59" s="113">
        <v>5</v>
      </c>
      <c r="N59" s="114">
        <v>2</v>
      </c>
      <c r="P59" s="193"/>
    </row>
    <row r="60" spans="1:16" s="193" customFormat="1" ht="15" x14ac:dyDescent="0.25">
      <c r="A60" s="106">
        <v>191121700</v>
      </c>
      <c r="B60" s="240" t="s">
        <v>33</v>
      </c>
      <c r="C60" s="131">
        <v>5</v>
      </c>
      <c r="D60" s="132">
        <v>4</v>
      </c>
      <c r="E60" s="133"/>
      <c r="F60" s="117">
        <v>202200104</v>
      </c>
      <c r="G60" s="247" t="s">
        <v>128</v>
      </c>
      <c r="H60" s="115">
        <v>5</v>
      </c>
      <c r="I60" s="111">
        <v>2</v>
      </c>
      <c r="J60" s="133"/>
      <c r="K60" s="116">
        <v>201900091</v>
      </c>
      <c r="L60" s="248" t="s">
        <v>49</v>
      </c>
      <c r="M60" s="113">
        <v>5</v>
      </c>
      <c r="N60" s="114">
        <v>2</v>
      </c>
      <c r="P60" s="133"/>
    </row>
    <row r="61" spans="1:16" s="133" customFormat="1" x14ac:dyDescent="0.2">
      <c r="A61" s="106">
        <v>191121710</v>
      </c>
      <c r="B61" s="240" t="s">
        <v>39</v>
      </c>
      <c r="C61" s="131">
        <v>5</v>
      </c>
      <c r="D61" s="132" t="s">
        <v>204</v>
      </c>
      <c r="F61" s="117">
        <v>191121720</v>
      </c>
      <c r="G61" s="247" t="s">
        <v>62</v>
      </c>
      <c r="H61" s="134">
        <v>5</v>
      </c>
      <c r="I61" s="135" t="s">
        <v>204</v>
      </c>
      <c r="K61" s="112">
        <v>202001436</v>
      </c>
      <c r="L61" s="248" t="s">
        <v>100</v>
      </c>
      <c r="M61" s="113">
        <v>5</v>
      </c>
      <c r="N61" s="114">
        <v>3</v>
      </c>
    </row>
    <row r="62" spans="1:16" s="133" customFormat="1" x14ac:dyDescent="0.2">
      <c r="A62" s="106">
        <v>202200127</v>
      </c>
      <c r="B62" s="240" t="s">
        <v>127</v>
      </c>
      <c r="C62" s="131">
        <v>5</v>
      </c>
      <c r="D62" s="132">
        <v>2</v>
      </c>
      <c r="F62" s="117">
        <v>201700294</v>
      </c>
      <c r="G62" s="247" t="s">
        <v>94</v>
      </c>
      <c r="H62" s="134">
        <v>5</v>
      </c>
      <c r="I62" s="135">
        <v>4</v>
      </c>
      <c r="K62" s="116">
        <v>201800156</v>
      </c>
      <c r="L62" s="248" t="s">
        <v>69</v>
      </c>
      <c r="M62" s="113">
        <v>5</v>
      </c>
      <c r="N62" s="114">
        <v>3</v>
      </c>
    </row>
    <row r="63" spans="1:16" s="133" customFormat="1" x14ac:dyDescent="0.2">
      <c r="A63" s="106">
        <v>201500344</v>
      </c>
      <c r="B63" s="240" t="s">
        <v>40</v>
      </c>
      <c r="C63" s="131">
        <v>5</v>
      </c>
      <c r="D63" s="132" t="s">
        <v>209</v>
      </c>
      <c r="F63" s="117">
        <v>201900037</v>
      </c>
      <c r="G63" s="247" t="s">
        <v>57</v>
      </c>
      <c r="H63" s="134">
        <v>5</v>
      </c>
      <c r="I63" s="135">
        <v>2</v>
      </c>
      <c r="K63" s="116">
        <v>201200133</v>
      </c>
      <c r="L63" s="248" t="s">
        <v>61</v>
      </c>
      <c r="M63" s="113">
        <v>5</v>
      </c>
      <c r="N63" s="114">
        <v>4</v>
      </c>
    </row>
    <row r="64" spans="1:16" s="133" customFormat="1" x14ac:dyDescent="0.2">
      <c r="A64" s="106">
        <v>191157750</v>
      </c>
      <c r="B64" s="240" t="s">
        <v>34</v>
      </c>
      <c r="C64" s="131">
        <v>5</v>
      </c>
      <c r="D64" s="132">
        <v>1</v>
      </c>
      <c r="F64" s="117">
        <v>191102041</v>
      </c>
      <c r="G64" s="247" t="s">
        <v>66</v>
      </c>
      <c r="H64" s="134">
        <v>5</v>
      </c>
      <c r="I64" s="135">
        <v>2</v>
      </c>
      <c r="K64" s="116">
        <v>191154740</v>
      </c>
      <c r="L64" s="248" t="s">
        <v>99</v>
      </c>
      <c r="M64" s="113">
        <v>5</v>
      </c>
      <c r="N64" s="114">
        <v>1</v>
      </c>
    </row>
    <row r="65" spans="1:20" s="133" customFormat="1" x14ac:dyDescent="0.2">
      <c r="A65" s="106">
        <v>201500136</v>
      </c>
      <c r="B65" s="240" t="s">
        <v>58</v>
      </c>
      <c r="C65" s="131">
        <v>5</v>
      </c>
      <c r="D65" s="132">
        <v>1</v>
      </c>
      <c r="F65" s="117">
        <v>191531830</v>
      </c>
      <c r="G65" s="247" t="s">
        <v>80</v>
      </c>
      <c r="H65" s="134">
        <v>5</v>
      </c>
      <c r="I65" s="135">
        <v>4</v>
      </c>
      <c r="K65" s="116">
        <v>191154731</v>
      </c>
      <c r="L65" s="248" t="s">
        <v>51</v>
      </c>
      <c r="M65" s="113">
        <v>5</v>
      </c>
      <c r="N65" s="114">
        <v>4</v>
      </c>
    </row>
    <row r="66" spans="1:20" s="133" customFormat="1" x14ac:dyDescent="0.2">
      <c r="A66" s="106">
        <v>201900074</v>
      </c>
      <c r="B66" s="240" t="s">
        <v>23</v>
      </c>
      <c r="C66" s="131">
        <v>5</v>
      </c>
      <c r="D66" s="132">
        <v>1</v>
      </c>
      <c r="F66" s="117">
        <v>191155710</v>
      </c>
      <c r="G66" s="247" t="s">
        <v>36</v>
      </c>
      <c r="H66" s="134">
        <v>5</v>
      </c>
      <c r="I66" s="135">
        <v>3</v>
      </c>
      <c r="K66" s="116">
        <v>202200104</v>
      </c>
      <c r="L66" s="248" t="s">
        <v>128</v>
      </c>
      <c r="M66" s="113">
        <v>5</v>
      </c>
      <c r="N66" s="114">
        <v>2</v>
      </c>
    </row>
    <row r="67" spans="1:20" s="133" customFormat="1" x14ac:dyDescent="0.2">
      <c r="A67" s="106">
        <v>191137400</v>
      </c>
      <c r="B67" s="240" t="s">
        <v>25</v>
      </c>
      <c r="C67" s="131">
        <v>5</v>
      </c>
      <c r="D67" s="132">
        <v>2</v>
      </c>
      <c r="F67" s="117">
        <v>202200100</v>
      </c>
      <c r="G67" s="247" t="s">
        <v>68</v>
      </c>
      <c r="H67" s="136">
        <v>5</v>
      </c>
      <c r="I67" s="135">
        <v>1</v>
      </c>
      <c r="K67" s="116">
        <v>202000040</v>
      </c>
      <c r="L67" s="248" t="s">
        <v>210</v>
      </c>
      <c r="M67" s="113">
        <v>5</v>
      </c>
      <c r="N67" s="114">
        <v>4</v>
      </c>
    </row>
    <row r="68" spans="1:20" s="133" customFormat="1" x14ac:dyDescent="0.2">
      <c r="A68" s="106">
        <v>202000256</v>
      </c>
      <c r="B68" s="240" t="s">
        <v>41</v>
      </c>
      <c r="C68" s="131">
        <v>5</v>
      </c>
      <c r="D68" s="132">
        <v>3</v>
      </c>
      <c r="F68" s="117">
        <v>191820120</v>
      </c>
      <c r="G68" s="247" t="s">
        <v>95</v>
      </c>
      <c r="H68" s="134">
        <v>5</v>
      </c>
      <c r="I68" s="135">
        <v>1</v>
      </c>
      <c r="K68" s="116">
        <v>191131360</v>
      </c>
      <c r="L68" s="248" t="s">
        <v>181</v>
      </c>
      <c r="M68" s="113">
        <v>5</v>
      </c>
      <c r="N68" s="114">
        <v>3</v>
      </c>
    </row>
    <row r="69" spans="1:20" s="133" customFormat="1" x14ac:dyDescent="0.2">
      <c r="A69" s="106">
        <v>201900097</v>
      </c>
      <c r="B69" s="240" t="s">
        <v>30</v>
      </c>
      <c r="C69" s="131">
        <v>5</v>
      </c>
      <c r="D69" s="132">
        <v>3</v>
      </c>
      <c r="F69" s="117"/>
      <c r="G69" s="247"/>
      <c r="H69" s="134"/>
      <c r="I69" s="135"/>
      <c r="K69" s="116">
        <v>202300256</v>
      </c>
      <c r="L69" s="248" t="s">
        <v>171</v>
      </c>
      <c r="M69" s="113">
        <v>5</v>
      </c>
      <c r="N69" s="114">
        <v>3</v>
      </c>
    </row>
    <row r="70" spans="1:20" s="133" customFormat="1" x14ac:dyDescent="0.2">
      <c r="A70" s="106">
        <v>202100319</v>
      </c>
      <c r="B70" s="240" t="s">
        <v>129</v>
      </c>
      <c r="C70" s="131">
        <v>5</v>
      </c>
      <c r="D70" s="132">
        <v>4</v>
      </c>
      <c r="F70" s="196"/>
      <c r="G70" s="138"/>
      <c r="H70" s="197"/>
      <c r="I70" s="198"/>
      <c r="K70" s="116">
        <v>201900074</v>
      </c>
      <c r="L70" s="248" t="s">
        <v>23</v>
      </c>
      <c r="M70" s="113">
        <v>5</v>
      </c>
      <c r="N70" s="114">
        <v>1</v>
      </c>
    </row>
    <row r="71" spans="1:20" s="133" customFormat="1" x14ac:dyDescent="0.2">
      <c r="A71" s="106">
        <v>202100226</v>
      </c>
      <c r="B71" s="240" t="s">
        <v>230</v>
      </c>
      <c r="C71" s="131">
        <v>5</v>
      </c>
      <c r="D71" s="132" t="s">
        <v>209</v>
      </c>
      <c r="F71" s="117"/>
      <c r="G71" s="137"/>
      <c r="H71" s="134"/>
      <c r="I71" s="135"/>
      <c r="K71" s="116">
        <v>191150480</v>
      </c>
      <c r="L71" s="248" t="s">
        <v>97</v>
      </c>
      <c r="M71" s="113">
        <v>5</v>
      </c>
      <c r="N71" s="114">
        <v>3</v>
      </c>
    </row>
    <row r="72" spans="1:20" s="133" customFormat="1" x14ac:dyDescent="0.2">
      <c r="A72" s="106">
        <v>201300039</v>
      </c>
      <c r="B72" s="240" t="s">
        <v>55</v>
      </c>
      <c r="C72" s="131">
        <v>5</v>
      </c>
      <c r="D72" s="132">
        <v>3</v>
      </c>
      <c r="F72" s="117"/>
      <c r="G72" s="138"/>
      <c r="H72" s="134"/>
      <c r="I72" s="135"/>
      <c r="K72" s="116">
        <v>201700071</v>
      </c>
      <c r="L72" s="248" t="s">
        <v>101</v>
      </c>
      <c r="M72" s="113">
        <v>5</v>
      </c>
      <c r="N72" s="114">
        <v>4</v>
      </c>
    </row>
    <row r="73" spans="1:20" s="133" customFormat="1" x14ac:dyDescent="0.2">
      <c r="A73" s="106">
        <v>191155710</v>
      </c>
      <c r="B73" s="240" t="s">
        <v>36</v>
      </c>
      <c r="C73" s="131">
        <v>5</v>
      </c>
      <c r="D73" s="132">
        <v>3</v>
      </c>
      <c r="F73" s="117"/>
      <c r="G73" s="138"/>
      <c r="H73" s="134"/>
      <c r="I73" s="135"/>
      <c r="K73" s="116">
        <v>201200167</v>
      </c>
      <c r="L73" s="248" t="s">
        <v>102</v>
      </c>
      <c r="M73" s="113">
        <v>5</v>
      </c>
      <c r="N73" s="114">
        <v>1</v>
      </c>
    </row>
    <row r="74" spans="1:20" s="133" customFormat="1" x14ac:dyDescent="0.2">
      <c r="A74" s="106">
        <v>202200111</v>
      </c>
      <c r="B74" s="240" t="s">
        <v>130</v>
      </c>
      <c r="C74" s="131">
        <v>5</v>
      </c>
      <c r="D74" s="132">
        <v>4</v>
      </c>
      <c r="F74" s="117"/>
      <c r="G74" s="137"/>
      <c r="H74" s="136"/>
      <c r="I74" s="135"/>
      <c r="K74" s="116">
        <v>191127520</v>
      </c>
      <c r="L74" s="248" t="s">
        <v>74</v>
      </c>
      <c r="M74" s="113">
        <v>5</v>
      </c>
      <c r="N74" s="114">
        <v>4</v>
      </c>
    </row>
    <row r="75" spans="1:20" s="133" customFormat="1" x14ac:dyDescent="0.2">
      <c r="A75" s="106">
        <v>201600101</v>
      </c>
      <c r="B75" s="240" t="s">
        <v>37</v>
      </c>
      <c r="C75" s="131">
        <v>5</v>
      </c>
      <c r="D75" s="132">
        <v>3</v>
      </c>
      <c r="F75" s="117"/>
      <c r="G75" s="137"/>
      <c r="H75" s="136"/>
      <c r="I75" s="135"/>
      <c r="K75" s="116">
        <v>201700042</v>
      </c>
      <c r="L75" s="248" t="s">
        <v>54</v>
      </c>
      <c r="M75" s="113">
        <v>5</v>
      </c>
      <c r="N75" s="114">
        <v>2</v>
      </c>
    </row>
    <row r="76" spans="1:20" s="133" customFormat="1" x14ac:dyDescent="0.2">
      <c r="A76" s="106">
        <v>191141700</v>
      </c>
      <c r="B76" s="240" t="s">
        <v>26</v>
      </c>
      <c r="C76" s="131">
        <v>5</v>
      </c>
      <c r="D76" s="132">
        <v>1</v>
      </c>
      <c r="F76" s="117"/>
      <c r="G76" s="138"/>
      <c r="H76" s="134"/>
      <c r="I76" s="135"/>
      <c r="K76" s="116">
        <v>191155700</v>
      </c>
      <c r="L76" s="248" t="s">
        <v>28</v>
      </c>
      <c r="M76" s="113">
        <v>5</v>
      </c>
      <c r="N76" s="114">
        <v>1</v>
      </c>
    </row>
    <row r="77" spans="1:20" s="133" customFormat="1" x14ac:dyDescent="0.2">
      <c r="A77" s="106">
        <v>191155730</v>
      </c>
      <c r="B77" s="240" t="s">
        <v>170</v>
      </c>
      <c r="C77" s="131">
        <v>5</v>
      </c>
      <c r="D77" s="132">
        <v>3</v>
      </c>
      <c r="F77" s="117"/>
      <c r="G77" s="138"/>
      <c r="H77" s="134"/>
      <c r="I77" s="135"/>
      <c r="K77" s="116">
        <v>202200111</v>
      </c>
      <c r="L77" s="248" t="s">
        <v>130</v>
      </c>
      <c r="M77" s="113">
        <v>5</v>
      </c>
      <c r="N77" s="114">
        <v>4</v>
      </c>
    </row>
    <row r="78" spans="1:20" s="133" customFormat="1" x14ac:dyDescent="0.2">
      <c r="A78" s="106">
        <v>201900098</v>
      </c>
      <c r="B78" s="240" t="s">
        <v>38</v>
      </c>
      <c r="C78" s="131">
        <v>5</v>
      </c>
      <c r="D78" s="132">
        <v>4</v>
      </c>
      <c r="F78" s="117"/>
      <c r="G78" s="138"/>
      <c r="H78" s="134"/>
      <c r="I78" s="135"/>
      <c r="K78" s="116">
        <v>191155730</v>
      </c>
      <c r="L78" s="248" t="s">
        <v>170</v>
      </c>
      <c r="M78" s="113">
        <v>5</v>
      </c>
      <c r="N78" s="114">
        <v>3</v>
      </c>
    </row>
    <row r="79" spans="1:20" s="133" customFormat="1" ht="15" thickBot="1" x14ac:dyDescent="0.25">
      <c r="A79" s="237"/>
      <c r="B79" s="241"/>
      <c r="C79" s="140"/>
      <c r="D79" s="141"/>
      <c r="F79" s="142"/>
      <c r="G79" s="143"/>
      <c r="H79" s="144"/>
      <c r="I79" s="145"/>
      <c r="K79" s="146"/>
      <c r="L79" s="205"/>
      <c r="M79" s="147"/>
      <c r="N79" s="148"/>
      <c r="Q79" s="17"/>
      <c r="R79" s="17"/>
      <c r="S79" s="17"/>
      <c r="T79" s="17"/>
    </row>
    <row r="80" spans="1:20" s="133" customFormat="1" ht="15" thickBot="1" x14ac:dyDescent="0.25">
      <c r="F80" s="149"/>
      <c r="H80" s="150"/>
      <c r="I80" s="150"/>
      <c r="K80" s="149"/>
      <c r="L80" s="206"/>
      <c r="M80" s="150"/>
      <c r="N80" s="150"/>
      <c r="Q80" s="17"/>
      <c r="R80" s="17"/>
      <c r="S80" s="17"/>
      <c r="T80" s="17"/>
    </row>
    <row r="81" spans="1:9" ht="15.75" customHeight="1" x14ac:dyDescent="0.25">
      <c r="A81" s="342" t="s">
        <v>212</v>
      </c>
      <c r="B81" s="343"/>
      <c r="C81" s="343"/>
      <c r="D81" s="344"/>
      <c r="F81" s="287" t="s">
        <v>174</v>
      </c>
      <c r="G81" s="288"/>
      <c r="H81" s="288"/>
      <c r="I81" s="289"/>
    </row>
    <row r="82" spans="1:9" ht="14.25" customHeight="1" thickBot="1" x14ac:dyDescent="0.3">
      <c r="A82" s="345"/>
      <c r="B82" s="346"/>
      <c r="C82" s="346"/>
      <c r="D82" s="347"/>
      <c r="F82" s="290"/>
      <c r="G82" s="291"/>
      <c r="H82" s="291"/>
      <c r="I82" s="292"/>
    </row>
    <row r="83" spans="1:9" ht="15" customHeight="1" x14ac:dyDescent="0.25">
      <c r="A83" s="348" t="s">
        <v>213</v>
      </c>
      <c r="B83" s="349"/>
      <c r="C83" s="257" t="s">
        <v>1</v>
      </c>
      <c r="D83" s="253" t="s">
        <v>139</v>
      </c>
      <c r="F83" s="207" t="s">
        <v>176</v>
      </c>
      <c r="G83" s="208"/>
      <c r="H83" s="209" t="s">
        <v>1</v>
      </c>
      <c r="I83" s="210" t="s">
        <v>139</v>
      </c>
    </row>
    <row r="84" spans="1:9" x14ac:dyDescent="0.2">
      <c r="A84" s="249">
        <v>201500518</v>
      </c>
      <c r="B84" s="250" t="s">
        <v>215</v>
      </c>
      <c r="C84" s="258">
        <v>5</v>
      </c>
      <c r="D84" s="251">
        <v>3</v>
      </c>
      <c r="F84" s="214">
        <v>191158500</v>
      </c>
      <c r="G84" s="238" t="s">
        <v>106</v>
      </c>
      <c r="H84" s="216" t="s">
        <v>154</v>
      </c>
      <c r="I84" s="217" t="s">
        <v>155</v>
      </c>
    </row>
    <row r="85" spans="1:9" x14ac:dyDescent="0.2">
      <c r="A85" s="249">
        <v>202000030</v>
      </c>
      <c r="B85" s="250" t="s">
        <v>216</v>
      </c>
      <c r="C85" s="258">
        <v>5</v>
      </c>
      <c r="D85" s="251">
        <v>2</v>
      </c>
      <c r="F85" s="214">
        <v>201800102</v>
      </c>
      <c r="G85" s="238" t="s">
        <v>107</v>
      </c>
      <c r="H85" s="220">
        <v>5</v>
      </c>
      <c r="I85" s="217">
        <v>1</v>
      </c>
    </row>
    <row r="86" spans="1:9" x14ac:dyDescent="0.2">
      <c r="A86" s="249">
        <v>191124720</v>
      </c>
      <c r="B86" s="250" t="s">
        <v>63</v>
      </c>
      <c r="C86" s="258">
        <v>5</v>
      </c>
      <c r="D86" s="251">
        <v>3</v>
      </c>
      <c r="F86" s="214">
        <v>191124310</v>
      </c>
      <c r="G86" s="238" t="s">
        <v>108</v>
      </c>
      <c r="H86" s="220">
        <v>5</v>
      </c>
      <c r="I86" s="217">
        <v>3</v>
      </c>
    </row>
    <row r="87" spans="1:9" x14ac:dyDescent="0.2">
      <c r="A87" s="249">
        <v>202400341</v>
      </c>
      <c r="B87" s="250" t="s">
        <v>217</v>
      </c>
      <c r="C87" s="258">
        <v>5</v>
      </c>
      <c r="D87" s="251">
        <v>2</v>
      </c>
      <c r="F87" s="214">
        <v>192850960</v>
      </c>
      <c r="G87" s="238" t="s">
        <v>109</v>
      </c>
      <c r="H87" s="220">
        <v>5</v>
      </c>
      <c r="I87" s="217">
        <v>3</v>
      </c>
    </row>
    <row r="88" spans="1:9" x14ac:dyDescent="0.2">
      <c r="A88" s="249">
        <v>201600019</v>
      </c>
      <c r="B88" s="250" t="s">
        <v>218</v>
      </c>
      <c r="C88" s="258">
        <v>5</v>
      </c>
      <c r="D88" s="251">
        <v>1</v>
      </c>
      <c r="F88" s="214">
        <v>202300338</v>
      </c>
      <c r="G88" s="238" t="s">
        <v>211</v>
      </c>
      <c r="H88" s="220">
        <v>5</v>
      </c>
      <c r="I88" s="217">
        <v>4</v>
      </c>
    </row>
    <row r="89" spans="1:9" x14ac:dyDescent="0.2">
      <c r="A89" s="249">
        <v>202400340</v>
      </c>
      <c r="B89" s="250" t="s">
        <v>219</v>
      </c>
      <c r="C89" s="258">
        <v>5</v>
      </c>
      <c r="D89" s="251">
        <v>1</v>
      </c>
      <c r="F89" s="214">
        <v>201600241</v>
      </c>
      <c r="G89" s="238" t="s">
        <v>131</v>
      </c>
      <c r="H89" s="220">
        <v>5</v>
      </c>
      <c r="I89" s="217">
        <v>4</v>
      </c>
    </row>
    <row r="90" spans="1:9" x14ac:dyDescent="0.2">
      <c r="A90" s="249">
        <v>202000032</v>
      </c>
      <c r="B90" s="250" t="s">
        <v>220</v>
      </c>
      <c r="C90" s="258">
        <v>5</v>
      </c>
      <c r="D90" s="251">
        <v>1</v>
      </c>
      <c r="F90" s="214">
        <v>201700025</v>
      </c>
      <c r="G90" s="238" t="s">
        <v>110</v>
      </c>
      <c r="H90" s="220">
        <v>5</v>
      </c>
      <c r="I90" s="217">
        <v>3</v>
      </c>
    </row>
    <row r="91" spans="1:9" x14ac:dyDescent="0.2">
      <c r="A91" s="249">
        <v>191102010</v>
      </c>
      <c r="B91" s="250" t="s">
        <v>221</v>
      </c>
      <c r="C91" s="258">
        <v>5</v>
      </c>
      <c r="D91" s="251">
        <v>4</v>
      </c>
      <c r="F91" s="214">
        <v>192850840</v>
      </c>
      <c r="G91" s="238" t="s">
        <v>111</v>
      </c>
      <c r="H91" s="220">
        <v>5</v>
      </c>
      <c r="I91" s="217">
        <v>1</v>
      </c>
    </row>
    <row r="92" spans="1:9" ht="15" thickBot="1" x14ac:dyDescent="0.25">
      <c r="A92" s="249">
        <v>201900097</v>
      </c>
      <c r="B92" s="250" t="s">
        <v>30</v>
      </c>
      <c r="C92" s="258">
        <v>5</v>
      </c>
      <c r="D92" s="251">
        <v>3</v>
      </c>
      <c r="F92" s="222">
        <v>201000201</v>
      </c>
      <c r="G92" s="239" t="s">
        <v>112</v>
      </c>
      <c r="H92" s="224">
        <v>5</v>
      </c>
      <c r="I92" s="225">
        <v>4</v>
      </c>
    </row>
    <row r="93" spans="1:9" ht="15" thickBot="1" x14ac:dyDescent="0.25">
      <c r="A93" s="249">
        <v>202000028</v>
      </c>
      <c r="B93" s="252" t="s">
        <v>222</v>
      </c>
      <c r="C93" s="258">
        <v>5</v>
      </c>
      <c r="D93" s="251">
        <v>4</v>
      </c>
      <c r="E93" s="40"/>
      <c r="F93" s="133"/>
      <c r="G93" s="133"/>
      <c r="H93" s="133"/>
      <c r="I93" s="133"/>
    </row>
    <row r="94" spans="1:9" x14ac:dyDescent="0.2">
      <c r="A94" s="249">
        <v>202400342</v>
      </c>
      <c r="B94" s="252" t="s">
        <v>223</v>
      </c>
      <c r="C94" s="258">
        <v>5</v>
      </c>
      <c r="D94" s="251">
        <v>2</v>
      </c>
      <c r="E94" s="40"/>
      <c r="F94" s="293" t="s">
        <v>175</v>
      </c>
      <c r="G94" s="294"/>
      <c r="H94" s="294"/>
      <c r="I94" s="295"/>
    </row>
    <row r="95" spans="1:9" x14ac:dyDescent="0.2">
      <c r="A95" s="249">
        <v>202200111</v>
      </c>
      <c r="B95" s="250" t="s">
        <v>224</v>
      </c>
      <c r="C95" s="259">
        <v>5</v>
      </c>
      <c r="D95" s="251">
        <v>4</v>
      </c>
      <c r="E95" s="40"/>
      <c r="F95" s="296"/>
      <c r="G95" s="297"/>
      <c r="H95" s="297"/>
      <c r="I95" s="298"/>
    </row>
    <row r="96" spans="1:9" ht="15" x14ac:dyDescent="0.25">
      <c r="A96" s="350" t="s">
        <v>214</v>
      </c>
      <c r="B96" s="351"/>
      <c r="C96" s="262" t="s">
        <v>1</v>
      </c>
      <c r="D96" s="263" t="s">
        <v>139</v>
      </c>
      <c r="E96" s="40"/>
      <c r="F96" s="211"/>
      <c r="G96" s="212"/>
      <c r="H96" s="212"/>
      <c r="I96" s="213"/>
    </row>
    <row r="97" spans="1:9" ht="15" x14ac:dyDescent="0.2">
      <c r="A97" s="249">
        <v>201400103</v>
      </c>
      <c r="B97" s="250" t="s">
        <v>60</v>
      </c>
      <c r="C97" s="259">
        <v>5</v>
      </c>
      <c r="D97" s="251">
        <v>1</v>
      </c>
      <c r="E97" s="40"/>
      <c r="F97" s="218" t="s">
        <v>182</v>
      </c>
      <c r="I97" s="219"/>
    </row>
    <row r="98" spans="1:9" ht="15" x14ac:dyDescent="0.2">
      <c r="A98" s="249">
        <v>201700365</v>
      </c>
      <c r="B98" s="250" t="s">
        <v>225</v>
      </c>
      <c r="C98" s="259">
        <v>5</v>
      </c>
      <c r="D98" s="251">
        <v>1</v>
      </c>
      <c r="E98" s="40"/>
      <c r="F98" s="218" t="s">
        <v>183</v>
      </c>
      <c r="I98" s="219"/>
    </row>
    <row r="99" spans="1:9" ht="15" x14ac:dyDescent="0.2">
      <c r="A99" s="249">
        <v>201700026</v>
      </c>
      <c r="B99" s="250" t="s">
        <v>226</v>
      </c>
      <c r="C99" s="258">
        <v>5</v>
      </c>
      <c r="D99" s="251">
        <v>2</v>
      </c>
      <c r="E99" s="40"/>
      <c r="F99" s="218" t="s">
        <v>184</v>
      </c>
      <c r="I99" s="219"/>
    </row>
    <row r="100" spans="1:9" ht="15" x14ac:dyDescent="0.2">
      <c r="A100" s="249">
        <v>202400343</v>
      </c>
      <c r="B100" s="250" t="s">
        <v>227</v>
      </c>
      <c r="C100" s="260">
        <v>5</v>
      </c>
      <c r="D100" s="251">
        <v>2</v>
      </c>
      <c r="E100" s="40"/>
      <c r="F100" s="218" t="s">
        <v>185</v>
      </c>
      <c r="I100" s="219"/>
    </row>
    <row r="101" spans="1:9" x14ac:dyDescent="0.2">
      <c r="A101" s="249">
        <v>201700075</v>
      </c>
      <c r="B101" s="250" t="s">
        <v>228</v>
      </c>
      <c r="C101" s="259">
        <v>5</v>
      </c>
      <c r="D101" s="251">
        <v>1</v>
      </c>
      <c r="E101" s="40"/>
      <c r="F101" s="218" t="s">
        <v>186</v>
      </c>
      <c r="I101" s="219"/>
    </row>
    <row r="102" spans="1:9" x14ac:dyDescent="0.2">
      <c r="A102" s="249">
        <v>191137400</v>
      </c>
      <c r="B102" s="250" t="s">
        <v>25</v>
      </c>
      <c r="C102" s="259">
        <v>5</v>
      </c>
      <c r="D102" s="251">
        <v>2</v>
      </c>
      <c r="E102" s="40"/>
      <c r="F102" s="218"/>
      <c r="I102" s="219"/>
    </row>
    <row r="103" spans="1:9" ht="15" x14ac:dyDescent="0.2">
      <c r="A103" s="249">
        <v>201200146</v>
      </c>
      <c r="B103" s="250" t="s">
        <v>65</v>
      </c>
      <c r="C103" s="259">
        <v>5</v>
      </c>
      <c r="D103" s="251">
        <v>1</v>
      </c>
      <c r="E103" s="40"/>
      <c r="F103" s="221" t="s">
        <v>13</v>
      </c>
      <c r="G103" s="17" t="s">
        <v>177</v>
      </c>
      <c r="I103" s="219"/>
    </row>
    <row r="104" spans="1:9" ht="15" x14ac:dyDescent="0.2">
      <c r="A104" s="249">
        <v>191102041</v>
      </c>
      <c r="B104" s="250" t="s">
        <v>66</v>
      </c>
      <c r="C104" s="259">
        <v>5</v>
      </c>
      <c r="D104" s="251">
        <v>2</v>
      </c>
      <c r="E104" s="40"/>
      <c r="F104" s="221" t="s">
        <v>113</v>
      </c>
      <c r="G104" s="17" t="s">
        <v>178</v>
      </c>
      <c r="I104" s="219"/>
    </row>
    <row r="105" spans="1:9" ht="15" x14ac:dyDescent="0.2">
      <c r="A105" s="249">
        <v>192850750</v>
      </c>
      <c r="B105" s="250" t="s">
        <v>229</v>
      </c>
      <c r="C105" s="258">
        <v>5</v>
      </c>
      <c r="D105" s="251">
        <v>3</v>
      </c>
      <c r="E105" s="40"/>
      <c r="F105" s="221"/>
      <c r="I105" s="219"/>
    </row>
    <row r="106" spans="1:9" ht="15" thickBot="1" x14ac:dyDescent="0.25">
      <c r="A106" s="249">
        <v>202100226</v>
      </c>
      <c r="B106" s="250" t="s">
        <v>230</v>
      </c>
      <c r="C106" s="258">
        <v>5</v>
      </c>
      <c r="D106" s="251">
        <v>4</v>
      </c>
      <c r="E106" s="40"/>
      <c r="F106" s="226"/>
      <c r="G106" s="227"/>
      <c r="H106" s="227"/>
      <c r="I106" s="228"/>
    </row>
    <row r="107" spans="1:9" x14ac:dyDescent="0.2">
      <c r="A107" s="249">
        <v>202400344</v>
      </c>
      <c r="B107" s="250" t="s">
        <v>231</v>
      </c>
      <c r="C107" s="258">
        <v>5</v>
      </c>
      <c r="D107" s="251">
        <v>3</v>
      </c>
    </row>
    <row r="108" spans="1:9" ht="15" thickBot="1" x14ac:dyDescent="0.25">
      <c r="A108" s="254">
        <v>191531830</v>
      </c>
      <c r="B108" s="255" t="s">
        <v>232</v>
      </c>
      <c r="C108" s="261">
        <v>5</v>
      </c>
      <c r="D108" s="256">
        <v>4</v>
      </c>
    </row>
  </sheetData>
  <mergeCells count="18">
    <mergeCell ref="F81:I82"/>
    <mergeCell ref="F94:I95"/>
    <mergeCell ref="A81:D82"/>
    <mergeCell ref="A83:B83"/>
    <mergeCell ref="A96:B96"/>
    <mergeCell ref="Q6:R6"/>
    <mergeCell ref="Q7:R7"/>
    <mergeCell ref="Q9:R9"/>
    <mergeCell ref="Q10:R10"/>
    <mergeCell ref="A41:D42"/>
    <mergeCell ref="F41:I42"/>
    <mergeCell ref="K41:N42"/>
    <mergeCell ref="Q5:R5"/>
    <mergeCell ref="A1:N1"/>
    <mergeCell ref="A3:N3"/>
    <mergeCell ref="A4:D5"/>
    <mergeCell ref="F4:I5"/>
    <mergeCell ref="K4:N5"/>
  </mergeCells>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085C-AA1A-48F0-8853-9732858B1015}">
  <sheetPr>
    <pageSetUpPr fitToPage="1"/>
  </sheetPr>
  <dimension ref="A1:T108"/>
  <sheetViews>
    <sheetView topLeftCell="A4" zoomScale="90" zoomScaleNormal="90" workbookViewId="0">
      <selection activeCell="A24" sqref="A24"/>
    </sheetView>
  </sheetViews>
  <sheetFormatPr defaultColWidth="9.140625" defaultRowHeight="14.25" x14ac:dyDescent="0.25"/>
  <cols>
    <col min="1" max="1" width="12.42578125" style="17" customWidth="1"/>
    <col min="2" max="2" width="44.7109375" style="17" customWidth="1"/>
    <col min="3" max="3" width="3.85546875" style="17" customWidth="1"/>
    <col min="4" max="4" width="8.42578125" style="17" customWidth="1"/>
    <col min="5" max="5" width="4.7109375" style="17" customWidth="1"/>
    <col min="6" max="6" width="12.42578125" style="17" customWidth="1"/>
    <col min="7" max="7" width="44.7109375" style="17" customWidth="1"/>
    <col min="8" max="8" width="4" style="17" customWidth="1"/>
    <col min="9" max="9" width="8.5703125" style="17" customWidth="1"/>
    <col min="10" max="10" width="4.7109375" style="17" customWidth="1"/>
    <col min="11" max="11" width="12.5703125" style="17" customWidth="1"/>
    <col min="12" max="12" width="44.7109375" style="17" customWidth="1"/>
    <col min="13" max="13" width="4.140625" style="17" customWidth="1"/>
    <col min="14" max="14" width="8.42578125" style="17" customWidth="1"/>
    <col min="15" max="15" width="3" style="17" customWidth="1"/>
    <col min="16" max="16" width="51.28515625" style="17" bestFit="1" customWidth="1"/>
    <col min="17" max="17" width="8.140625" style="17" customWidth="1"/>
    <col min="18" max="18" width="18.28515625" style="17" hidden="1" customWidth="1"/>
    <col min="19" max="16384" width="9.140625" style="17"/>
  </cols>
  <sheetData>
    <row r="1" spans="1:18" ht="15.75" thickBot="1" x14ac:dyDescent="0.3">
      <c r="A1" s="318" t="s">
        <v>242</v>
      </c>
      <c r="B1" s="319"/>
      <c r="C1" s="319"/>
      <c r="D1" s="319"/>
      <c r="E1" s="319"/>
      <c r="F1" s="319"/>
      <c r="G1" s="319"/>
      <c r="H1" s="319"/>
      <c r="I1" s="319"/>
      <c r="J1" s="319"/>
      <c r="K1" s="319"/>
      <c r="L1" s="319"/>
      <c r="M1" s="319"/>
      <c r="N1" s="320"/>
    </row>
    <row r="2" spans="1:18" ht="12" customHeight="1" thickBot="1" x14ac:dyDescent="0.3"/>
    <row r="3" spans="1:18" ht="21.6" customHeight="1" thickBot="1" x14ac:dyDescent="0.3">
      <c r="A3" s="340" t="s">
        <v>134</v>
      </c>
      <c r="B3" s="321"/>
      <c r="C3" s="321"/>
      <c r="D3" s="321"/>
      <c r="E3" s="321"/>
      <c r="F3" s="321"/>
      <c r="G3" s="321"/>
      <c r="H3" s="321"/>
      <c r="I3" s="321"/>
      <c r="J3" s="321"/>
      <c r="K3" s="321"/>
      <c r="L3" s="321"/>
      <c r="M3" s="321"/>
      <c r="N3" s="341"/>
    </row>
    <row r="4" spans="1:18" ht="14.25" customHeight="1" x14ac:dyDescent="0.25">
      <c r="A4" s="322" t="s">
        <v>135</v>
      </c>
      <c r="B4" s="323"/>
      <c r="C4" s="323"/>
      <c r="D4" s="324"/>
      <c r="E4" s="91"/>
      <c r="F4" s="328" t="s">
        <v>136</v>
      </c>
      <c r="G4" s="329"/>
      <c r="H4" s="329"/>
      <c r="I4" s="330"/>
      <c r="J4" s="160"/>
      <c r="K4" s="334" t="s">
        <v>137</v>
      </c>
      <c r="L4" s="335"/>
      <c r="M4" s="335"/>
      <c r="N4" s="336"/>
      <c r="P4" s="160"/>
      <c r="Q4" s="160"/>
      <c r="R4" s="160"/>
    </row>
    <row r="5" spans="1:18" ht="14.45" customHeight="1" thickBot="1" x14ac:dyDescent="0.3">
      <c r="A5" s="325"/>
      <c r="B5" s="326"/>
      <c r="C5" s="326"/>
      <c r="D5" s="327"/>
      <c r="E5" s="91"/>
      <c r="F5" s="331"/>
      <c r="G5" s="332"/>
      <c r="H5" s="332"/>
      <c r="I5" s="333"/>
      <c r="J5" s="91"/>
      <c r="K5" s="337"/>
      <c r="L5" s="338"/>
      <c r="M5" s="338"/>
      <c r="N5" s="339"/>
      <c r="P5" s="160"/>
      <c r="Q5" s="299"/>
      <c r="R5" s="299"/>
    </row>
    <row r="6" spans="1:18" ht="15" customHeight="1" x14ac:dyDescent="0.25">
      <c r="A6" s="161" t="s">
        <v>138</v>
      </c>
      <c r="B6" s="162"/>
      <c r="C6" s="163" t="s">
        <v>1</v>
      </c>
      <c r="D6" s="164" t="s">
        <v>139</v>
      </c>
      <c r="F6" s="165" t="s">
        <v>138</v>
      </c>
      <c r="G6" s="166"/>
      <c r="H6" s="167" t="s">
        <v>1</v>
      </c>
      <c r="I6" s="168" t="s">
        <v>139</v>
      </c>
      <c r="J6" s="91"/>
      <c r="K6" s="56" t="s">
        <v>138</v>
      </c>
      <c r="L6" s="57"/>
      <c r="M6" s="58" t="s">
        <v>1</v>
      </c>
      <c r="N6" s="59" t="s">
        <v>139</v>
      </c>
      <c r="P6" s="160"/>
      <c r="Q6" s="299"/>
      <c r="R6" s="299"/>
    </row>
    <row r="7" spans="1:18" ht="15" x14ac:dyDescent="0.2">
      <c r="A7" s="60">
        <v>201900091</v>
      </c>
      <c r="B7" s="236" t="s">
        <v>49</v>
      </c>
      <c r="C7" s="61">
        <v>5</v>
      </c>
      <c r="D7" s="62">
        <v>2</v>
      </c>
      <c r="F7" s="242">
        <v>201400103</v>
      </c>
      <c r="G7" s="243" t="s">
        <v>60</v>
      </c>
      <c r="H7" s="63">
        <v>5</v>
      </c>
      <c r="I7" s="64">
        <v>1</v>
      </c>
      <c r="K7" s="65">
        <v>201500024</v>
      </c>
      <c r="L7" s="245" t="s">
        <v>32</v>
      </c>
      <c r="M7" s="66">
        <v>5</v>
      </c>
      <c r="N7" s="67">
        <v>2</v>
      </c>
      <c r="P7" s="160"/>
      <c r="Q7" s="299"/>
      <c r="R7" s="299"/>
    </row>
    <row r="8" spans="1:18" ht="15" x14ac:dyDescent="0.2">
      <c r="A8" s="60">
        <v>202300225</v>
      </c>
      <c r="B8" s="236" t="s">
        <v>203</v>
      </c>
      <c r="C8" s="61">
        <v>5</v>
      </c>
      <c r="D8" s="62">
        <v>4</v>
      </c>
      <c r="F8" s="68">
        <v>201200133</v>
      </c>
      <c r="G8" s="243" t="s">
        <v>61</v>
      </c>
      <c r="H8" s="63">
        <v>5</v>
      </c>
      <c r="I8" s="64">
        <v>4</v>
      </c>
      <c r="K8" s="65">
        <v>191121710</v>
      </c>
      <c r="L8" s="245" t="s">
        <v>39</v>
      </c>
      <c r="M8" s="66">
        <v>5</v>
      </c>
      <c r="N8" s="67" t="s">
        <v>204</v>
      </c>
      <c r="P8" s="160"/>
      <c r="Q8" s="22"/>
      <c r="R8" s="22"/>
    </row>
    <row r="9" spans="1:18" ht="15" x14ac:dyDescent="0.2">
      <c r="A9" s="60">
        <v>202000244</v>
      </c>
      <c r="B9" s="236" t="s">
        <v>50</v>
      </c>
      <c r="C9" s="61">
        <v>5</v>
      </c>
      <c r="D9" s="62">
        <v>3</v>
      </c>
      <c r="F9" s="68">
        <v>191121710</v>
      </c>
      <c r="G9" s="243" t="s">
        <v>39</v>
      </c>
      <c r="H9" s="63">
        <v>5</v>
      </c>
      <c r="I9" s="64" t="s">
        <v>204</v>
      </c>
      <c r="K9" s="65">
        <v>191154731</v>
      </c>
      <c r="L9" s="245" t="s">
        <v>51</v>
      </c>
      <c r="M9" s="66">
        <v>5</v>
      </c>
      <c r="N9" s="67">
        <v>4</v>
      </c>
      <c r="P9" s="160"/>
      <c r="Q9" s="299"/>
      <c r="R9" s="299"/>
    </row>
    <row r="10" spans="1:18" ht="15" x14ac:dyDescent="0.2">
      <c r="A10" s="69">
        <v>191121710</v>
      </c>
      <c r="B10" s="236" t="s">
        <v>39</v>
      </c>
      <c r="C10" s="61">
        <v>5</v>
      </c>
      <c r="D10" s="62" t="s">
        <v>204</v>
      </c>
      <c r="F10" s="68">
        <v>191121720</v>
      </c>
      <c r="G10" s="243" t="s">
        <v>62</v>
      </c>
      <c r="H10" s="63">
        <v>5</v>
      </c>
      <c r="I10" s="64" t="s">
        <v>204</v>
      </c>
      <c r="K10" s="65">
        <v>201600019</v>
      </c>
      <c r="L10" s="245" t="s">
        <v>81</v>
      </c>
      <c r="M10" s="66">
        <v>5</v>
      </c>
      <c r="N10" s="67">
        <v>1</v>
      </c>
      <c r="P10" s="160"/>
      <c r="Q10" s="299"/>
      <c r="R10" s="299"/>
    </row>
    <row r="11" spans="1:18" x14ac:dyDescent="0.2">
      <c r="A11" s="69">
        <v>191154731</v>
      </c>
      <c r="B11" s="236" t="s">
        <v>51</v>
      </c>
      <c r="C11" s="61">
        <v>5</v>
      </c>
      <c r="D11" s="62">
        <v>4</v>
      </c>
      <c r="F11" s="68">
        <v>191124720</v>
      </c>
      <c r="G11" s="243" t="s">
        <v>63</v>
      </c>
      <c r="H11" s="63">
        <v>5</v>
      </c>
      <c r="I11" s="64">
        <v>3</v>
      </c>
      <c r="K11" s="65">
        <v>201500136</v>
      </c>
      <c r="L11" s="245" t="s">
        <v>58</v>
      </c>
      <c r="M11" s="66">
        <v>5</v>
      </c>
      <c r="N11" s="67">
        <v>1</v>
      </c>
    </row>
    <row r="12" spans="1:18" x14ac:dyDescent="0.2">
      <c r="A12" s="69">
        <v>201500235</v>
      </c>
      <c r="B12" s="236" t="s">
        <v>52</v>
      </c>
      <c r="C12" s="61">
        <v>5</v>
      </c>
      <c r="D12" s="62">
        <v>3</v>
      </c>
      <c r="F12" s="68">
        <v>201000159</v>
      </c>
      <c r="G12" s="243" t="s">
        <v>146</v>
      </c>
      <c r="H12" s="63">
        <v>5</v>
      </c>
      <c r="I12" s="64">
        <v>3</v>
      </c>
      <c r="K12" s="65">
        <v>191154720</v>
      </c>
      <c r="L12" s="245" t="s">
        <v>82</v>
      </c>
      <c r="M12" s="66">
        <v>5</v>
      </c>
      <c r="N12" s="67">
        <v>2</v>
      </c>
    </row>
    <row r="13" spans="1:18" x14ac:dyDescent="0.2">
      <c r="A13" s="69">
        <v>202000245</v>
      </c>
      <c r="B13" s="236" t="s">
        <v>147</v>
      </c>
      <c r="C13" s="61">
        <v>5</v>
      </c>
      <c r="D13" s="62">
        <v>1</v>
      </c>
      <c r="F13" s="68">
        <v>202000033</v>
      </c>
      <c r="G13" s="243" t="s">
        <v>64</v>
      </c>
      <c r="H13" s="63">
        <v>5</v>
      </c>
      <c r="I13" s="64">
        <v>3</v>
      </c>
      <c r="K13" s="65">
        <v>202000036</v>
      </c>
      <c r="L13" s="245" t="s">
        <v>83</v>
      </c>
      <c r="M13" s="66">
        <v>5</v>
      </c>
      <c r="N13" s="67">
        <v>4</v>
      </c>
    </row>
    <row r="14" spans="1:18" x14ac:dyDescent="0.2">
      <c r="A14" s="69">
        <v>201900074</v>
      </c>
      <c r="B14" s="236" t="s">
        <v>23</v>
      </c>
      <c r="C14" s="61">
        <v>5</v>
      </c>
      <c r="D14" s="62">
        <v>1</v>
      </c>
      <c r="F14" s="68">
        <v>191137400</v>
      </c>
      <c r="G14" s="243" t="s">
        <v>25</v>
      </c>
      <c r="H14" s="63">
        <v>5</v>
      </c>
      <c r="I14" s="64">
        <v>2</v>
      </c>
      <c r="K14" s="65">
        <v>201900074</v>
      </c>
      <c r="L14" s="245" t="s">
        <v>23</v>
      </c>
      <c r="M14" s="66">
        <v>5</v>
      </c>
      <c r="N14" s="67">
        <v>1</v>
      </c>
    </row>
    <row r="15" spans="1:18" x14ac:dyDescent="0.2">
      <c r="A15" s="69">
        <v>202000246</v>
      </c>
      <c r="B15" s="236" t="s">
        <v>53</v>
      </c>
      <c r="C15" s="61">
        <v>5</v>
      </c>
      <c r="D15" s="62">
        <v>4</v>
      </c>
      <c r="F15" s="68">
        <v>201200146</v>
      </c>
      <c r="G15" s="243" t="s">
        <v>65</v>
      </c>
      <c r="H15" s="63">
        <v>5</v>
      </c>
      <c r="I15" s="64">
        <v>1</v>
      </c>
      <c r="K15" s="65">
        <v>201400300</v>
      </c>
      <c r="L15" s="245" t="s">
        <v>84</v>
      </c>
      <c r="M15" s="66">
        <v>5</v>
      </c>
      <c r="N15" s="67">
        <v>4</v>
      </c>
    </row>
    <row r="16" spans="1:18" x14ac:dyDescent="0.2">
      <c r="A16" s="69">
        <v>191154340</v>
      </c>
      <c r="B16" s="236" t="s">
        <v>87</v>
      </c>
      <c r="C16" s="61">
        <v>5</v>
      </c>
      <c r="D16" s="62">
        <v>2</v>
      </c>
      <c r="F16" s="68">
        <v>191102041</v>
      </c>
      <c r="G16" s="243" t="s">
        <v>66</v>
      </c>
      <c r="H16" s="63">
        <v>5</v>
      </c>
      <c r="I16" s="64">
        <v>2</v>
      </c>
      <c r="K16" s="65">
        <v>202000035</v>
      </c>
      <c r="L16" s="245" t="s">
        <v>208</v>
      </c>
      <c r="M16" s="66">
        <v>5</v>
      </c>
      <c r="N16" s="67">
        <v>3</v>
      </c>
    </row>
    <row r="17" spans="1:18" x14ac:dyDescent="0.2">
      <c r="A17" s="69">
        <v>201400037</v>
      </c>
      <c r="B17" s="236" t="s">
        <v>24</v>
      </c>
      <c r="C17" s="61">
        <v>5</v>
      </c>
      <c r="D17" s="62">
        <v>3</v>
      </c>
      <c r="F17" s="68">
        <v>201600018</v>
      </c>
      <c r="G17" s="243" t="s">
        <v>67</v>
      </c>
      <c r="H17" s="63">
        <v>5</v>
      </c>
      <c r="I17" s="64">
        <v>1</v>
      </c>
      <c r="K17" s="65">
        <v>201300039</v>
      </c>
      <c r="L17" s="245" t="s">
        <v>55</v>
      </c>
      <c r="M17" s="66">
        <v>5</v>
      </c>
      <c r="N17" s="67">
        <v>3</v>
      </c>
    </row>
    <row r="18" spans="1:18" x14ac:dyDescent="0.2">
      <c r="A18" s="69">
        <v>201300039</v>
      </c>
      <c r="B18" s="236" t="s">
        <v>55</v>
      </c>
      <c r="C18" s="61">
        <v>5</v>
      </c>
      <c r="D18" s="62">
        <v>3</v>
      </c>
      <c r="F18" s="68">
        <v>202200100</v>
      </c>
      <c r="G18" s="243" t="s">
        <v>68</v>
      </c>
      <c r="H18" s="63">
        <v>5</v>
      </c>
      <c r="I18" s="64">
        <v>1</v>
      </c>
      <c r="K18" s="65">
        <v>191141700</v>
      </c>
      <c r="L18" s="245" t="s">
        <v>26</v>
      </c>
      <c r="M18" s="66">
        <v>5</v>
      </c>
      <c r="N18" s="67">
        <v>1</v>
      </c>
    </row>
    <row r="19" spans="1:18" ht="15" x14ac:dyDescent="0.25">
      <c r="A19" s="70" t="s">
        <v>149</v>
      </c>
      <c r="B19" s="71"/>
      <c r="C19" s="72" t="s">
        <v>1</v>
      </c>
      <c r="D19" s="73" t="s">
        <v>139</v>
      </c>
      <c r="F19" s="74" t="s">
        <v>149</v>
      </c>
      <c r="G19" s="75"/>
      <c r="H19" s="76" t="s">
        <v>1</v>
      </c>
      <c r="I19" s="77" t="s">
        <v>139</v>
      </c>
      <c r="K19" s="78" t="s">
        <v>149</v>
      </c>
      <c r="L19" s="79"/>
      <c r="M19" s="80" t="s">
        <v>1</v>
      </c>
      <c r="N19" s="81" t="s">
        <v>139</v>
      </c>
    </row>
    <row r="20" spans="1:18" x14ac:dyDescent="0.2">
      <c r="A20" s="60">
        <v>191121700</v>
      </c>
      <c r="B20" s="236" t="s">
        <v>33</v>
      </c>
      <c r="C20" s="61">
        <v>5</v>
      </c>
      <c r="D20" s="62">
        <v>4</v>
      </c>
      <c r="F20" s="68">
        <v>202100228</v>
      </c>
      <c r="G20" s="243" t="s">
        <v>150</v>
      </c>
      <c r="H20" s="63">
        <v>5</v>
      </c>
      <c r="I20" s="64">
        <v>4</v>
      </c>
      <c r="K20" s="82">
        <v>201900091</v>
      </c>
      <c r="L20" s="245" t="s">
        <v>49</v>
      </c>
      <c r="M20" s="83">
        <v>5</v>
      </c>
      <c r="N20" s="84">
        <v>2</v>
      </c>
    </row>
    <row r="21" spans="1:18" x14ac:dyDescent="0.2">
      <c r="A21" s="60">
        <v>202200127</v>
      </c>
      <c r="B21" s="236" t="s">
        <v>127</v>
      </c>
      <c r="C21" s="61">
        <v>5</v>
      </c>
      <c r="D21" s="62">
        <v>2</v>
      </c>
      <c r="F21" s="68">
        <v>201900091</v>
      </c>
      <c r="G21" s="243" t="s">
        <v>49</v>
      </c>
      <c r="H21" s="63">
        <v>5</v>
      </c>
      <c r="I21" s="64">
        <v>2</v>
      </c>
      <c r="K21" s="82">
        <v>202300225</v>
      </c>
      <c r="L21" s="245" t="s">
        <v>203</v>
      </c>
      <c r="M21" s="83">
        <v>5</v>
      </c>
      <c r="N21" s="84">
        <v>4</v>
      </c>
    </row>
    <row r="22" spans="1:18" ht="14.1" customHeight="1" x14ac:dyDescent="0.2">
      <c r="A22" s="60">
        <v>201700173</v>
      </c>
      <c r="B22" s="236" t="s">
        <v>56</v>
      </c>
      <c r="C22" s="61">
        <v>5</v>
      </c>
      <c r="D22" s="62">
        <v>4</v>
      </c>
      <c r="F22" s="68">
        <v>201800156</v>
      </c>
      <c r="G22" s="243" t="s">
        <v>69</v>
      </c>
      <c r="H22" s="63">
        <v>5</v>
      </c>
      <c r="I22" s="64">
        <v>3</v>
      </c>
      <c r="K22" s="82">
        <v>202000244</v>
      </c>
      <c r="L22" s="245" t="s">
        <v>50</v>
      </c>
      <c r="M22" s="83">
        <v>5</v>
      </c>
      <c r="N22" s="84">
        <v>3</v>
      </c>
      <c r="Q22" s="91"/>
      <c r="R22" s="91"/>
    </row>
    <row r="23" spans="1:18" s="91" customFormat="1" ht="15" x14ac:dyDescent="0.2">
      <c r="A23" s="60">
        <v>201900037</v>
      </c>
      <c r="B23" s="236" t="s">
        <v>151</v>
      </c>
      <c r="C23" s="61">
        <v>5</v>
      </c>
      <c r="D23" s="62">
        <v>2</v>
      </c>
      <c r="E23" s="17"/>
      <c r="F23" s="68">
        <v>202300210</v>
      </c>
      <c r="G23" s="243" t="s">
        <v>206</v>
      </c>
      <c r="H23" s="63">
        <v>5</v>
      </c>
      <c r="I23" s="64" t="s">
        <v>155</v>
      </c>
      <c r="J23" s="17"/>
      <c r="K23" s="82">
        <v>202001436</v>
      </c>
      <c r="L23" s="245" t="s">
        <v>100</v>
      </c>
      <c r="M23" s="83">
        <v>5</v>
      </c>
      <c r="N23" s="84">
        <v>3</v>
      </c>
      <c r="Q23" s="17"/>
      <c r="R23" s="17"/>
    </row>
    <row r="24" spans="1:18" x14ac:dyDescent="0.2">
      <c r="A24" s="60">
        <v>201500136</v>
      </c>
      <c r="B24" s="236" t="s">
        <v>58</v>
      </c>
      <c r="C24" s="61">
        <v>5</v>
      </c>
      <c r="D24" s="62">
        <v>1</v>
      </c>
      <c r="F24" s="68">
        <v>191121700</v>
      </c>
      <c r="G24" s="243" t="s">
        <v>33</v>
      </c>
      <c r="H24" s="63">
        <v>5</v>
      </c>
      <c r="I24" s="64">
        <v>4</v>
      </c>
      <c r="K24" s="82">
        <v>191121700</v>
      </c>
      <c r="L24" s="245" t="s">
        <v>33</v>
      </c>
      <c r="M24" s="83">
        <v>5</v>
      </c>
      <c r="N24" s="84">
        <v>4</v>
      </c>
    </row>
    <row r="25" spans="1:18" x14ac:dyDescent="0.2">
      <c r="A25" s="60">
        <v>201900097</v>
      </c>
      <c r="B25" s="236" t="s">
        <v>30</v>
      </c>
      <c r="C25" s="61">
        <v>5</v>
      </c>
      <c r="D25" s="62">
        <v>3</v>
      </c>
      <c r="F25" s="68">
        <v>202200127</v>
      </c>
      <c r="G25" s="243" t="s">
        <v>127</v>
      </c>
      <c r="H25" s="63">
        <v>5</v>
      </c>
      <c r="I25" s="64">
        <v>2</v>
      </c>
      <c r="K25" s="82">
        <v>202200127</v>
      </c>
      <c r="L25" s="245" t="s">
        <v>127</v>
      </c>
      <c r="M25" s="83">
        <v>5</v>
      </c>
      <c r="N25" s="84">
        <v>2</v>
      </c>
    </row>
    <row r="26" spans="1:18" x14ac:dyDescent="0.2">
      <c r="A26" s="60">
        <v>201400042</v>
      </c>
      <c r="B26" s="236" t="s">
        <v>35</v>
      </c>
      <c r="C26" s="61">
        <v>5</v>
      </c>
      <c r="D26" s="62">
        <v>4</v>
      </c>
      <c r="F26" s="68">
        <v>201400244</v>
      </c>
      <c r="G26" s="243" t="s">
        <v>70</v>
      </c>
      <c r="H26" s="63">
        <v>5</v>
      </c>
      <c r="I26" s="64">
        <v>2</v>
      </c>
      <c r="K26" s="82">
        <v>201500235</v>
      </c>
      <c r="L26" s="245" t="s">
        <v>52</v>
      </c>
      <c r="M26" s="83">
        <v>5</v>
      </c>
      <c r="N26" s="84">
        <v>3</v>
      </c>
    </row>
    <row r="27" spans="1:18" x14ac:dyDescent="0.2">
      <c r="A27" s="60">
        <v>201700024</v>
      </c>
      <c r="B27" s="236" t="s">
        <v>59</v>
      </c>
      <c r="C27" s="61">
        <v>5</v>
      </c>
      <c r="D27" s="62">
        <v>4</v>
      </c>
      <c r="F27" s="68">
        <v>202100128</v>
      </c>
      <c r="G27" s="243" t="s">
        <v>71</v>
      </c>
      <c r="H27" s="63">
        <v>5</v>
      </c>
      <c r="I27" s="64">
        <v>3</v>
      </c>
      <c r="K27" s="82">
        <v>201600252</v>
      </c>
      <c r="L27" s="245" t="s">
        <v>86</v>
      </c>
      <c r="M27" s="83">
        <v>5</v>
      </c>
      <c r="N27" s="84">
        <v>3</v>
      </c>
    </row>
    <row r="28" spans="1:18" x14ac:dyDescent="0.2">
      <c r="A28" s="60"/>
      <c r="B28" s="236"/>
      <c r="C28" s="61"/>
      <c r="D28" s="62"/>
      <c r="F28" s="68">
        <v>191131360</v>
      </c>
      <c r="G28" s="243" t="s">
        <v>181</v>
      </c>
      <c r="H28" s="63">
        <v>5</v>
      </c>
      <c r="I28" s="64">
        <v>3</v>
      </c>
      <c r="K28" s="82">
        <v>191157750</v>
      </c>
      <c r="L28" s="245" t="s">
        <v>34</v>
      </c>
      <c r="M28" s="83">
        <v>5</v>
      </c>
      <c r="N28" s="84">
        <v>1</v>
      </c>
    </row>
    <row r="29" spans="1:18" x14ac:dyDescent="0.2">
      <c r="A29" s="60"/>
      <c r="B29" s="169"/>
      <c r="C29" s="61"/>
      <c r="D29" s="62"/>
      <c r="F29" s="68">
        <v>201900037</v>
      </c>
      <c r="G29" s="243" t="s">
        <v>57</v>
      </c>
      <c r="H29" s="63">
        <v>5</v>
      </c>
      <c r="I29" s="64">
        <v>2</v>
      </c>
      <c r="K29" s="82">
        <v>202000245</v>
      </c>
      <c r="L29" s="245" t="s">
        <v>147</v>
      </c>
      <c r="M29" s="83">
        <v>5</v>
      </c>
      <c r="N29" s="84">
        <v>1</v>
      </c>
    </row>
    <row r="30" spans="1:18" x14ac:dyDescent="0.2">
      <c r="A30" s="60"/>
      <c r="B30" s="169"/>
      <c r="C30" s="61"/>
      <c r="D30" s="62"/>
      <c r="F30" s="68">
        <v>192850730</v>
      </c>
      <c r="G30" s="243" t="s">
        <v>72</v>
      </c>
      <c r="H30" s="63">
        <v>5</v>
      </c>
      <c r="I30" s="64">
        <v>1</v>
      </c>
      <c r="K30" s="82">
        <v>191154340</v>
      </c>
      <c r="L30" s="245" t="s">
        <v>87</v>
      </c>
      <c r="M30" s="83">
        <v>5</v>
      </c>
      <c r="N30" s="84">
        <v>2</v>
      </c>
    </row>
    <row r="31" spans="1:18" x14ac:dyDescent="0.2">
      <c r="A31" s="60"/>
      <c r="B31" s="169"/>
      <c r="C31" s="61"/>
      <c r="D31" s="62"/>
      <c r="F31" s="68">
        <v>202400400</v>
      </c>
      <c r="G31" s="243" t="s">
        <v>73</v>
      </c>
      <c r="H31" s="63">
        <v>5</v>
      </c>
      <c r="I31" s="64">
        <v>1</v>
      </c>
      <c r="K31" s="82">
        <v>201400194</v>
      </c>
      <c r="L31" s="245" t="s">
        <v>152</v>
      </c>
      <c r="M31" s="83">
        <v>5</v>
      </c>
      <c r="N31" s="84">
        <v>3</v>
      </c>
    </row>
    <row r="32" spans="1:18" x14ac:dyDescent="0.2">
      <c r="A32" s="60"/>
      <c r="B32" s="169"/>
      <c r="C32" s="61"/>
      <c r="D32" s="62"/>
      <c r="F32" s="68">
        <v>191127520</v>
      </c>
      <c r="G32" s="243" t="s">
        <v>74</v>
      </c>
      <c r="H32" s="63">
        <v>5</v>
      </c>
      <c r="I32" s="64">
        <v>4</v>
      </c>
      <c r="K32" s="82">
        <v>202200266</v>
      </c>
      <c r="L32" s="245" t="s">
        <v>207</v>
      </c>
      <c r="M32" s="83">
        <v>5</v>
      </c>
      <c r="N32" s="84">
        <v>2</v>
      </c>
    </row>
    <row r="33" spans="1:14" x14ac:dyDescent="0.2">
      <c r="A33" s="60"/>
      <c r="B33" s="169"/>
      <c r="C33" s="61"/>
      <c r="D33" s="62"/>
      <c r="F33" s="68">
        <v>191102010</v>
      </c>
      <c r="G33" s="243" t="s">
        <v>75</v>
      </c>
      <c r="H33" s="63">
        <v>5</v>
      </c>
      <c r="I33" s="64">
        <v>4</v>
      </c>
      <c r="K33" s="82">
        <v>201400037</v>
      </c>
      <c r="L33" s="245" t="s">
        <v>24</v>
      </c>
      <c r="M33" s="83">
        <v>5</v>
      </c>
      <c r="N33" s="84">
        <v>3</v>
      </c>
    </row>
    <row r="34" spans="1:14" x14ac:dyDescent="0.2">
      <c r="A34" s="60"/>
      <c r="B34" s="169"/>
      <c r="C34" s="61"/>
      <c r="D34" s="62"/>
      <c r="F34" s="68">
        <v>202000035</v>
      </c>
      <c r="G34" s="243" t="s">
        <v>153</v>
      </c>
      <c r="H34" s="63">
        <v>5</v>
      </c>
      <c r="I34" s="64">
        <v>3</v>
      </c>
      <c r="K34" s="82">
        <v>201300155</v>
      </c>
      <c r="L34" s="245" t="s">
        <v>88</v>
      </c>
      <c r="M34" s="83">
        <v>5</v>
      </c>
      <c r="N34" s="84">
        <v>3</v>
      </c>
    </row>
    <row r="35" spans="1:14" x14ac:dyDescent="0.2">
      <c r="A35" s="60"/>
      <c r="B35" s="169"/>
      <c r="C35" s="61"/>
      <c r="D35" s="62"/>
      <c r="F35" s="68">
        <v>201900097</v>
      </c>
      <c r="G35" s="243" t="s">
        <v>30</v>
      </c>
      <c r="H35" s="63">
        <v>5</v>
      </c>
      <c r="I35" s="64">
        <v>3</v>
      </c>
      <c r="K35" s="82">
        <v>191158510</v>
      </c>
      <c r="L35" s="245" t="s">
        <v>89</v>
      </c>
      <c r="M35" s="83" t="s">
        <v>154</v>
      </c>
      <c r="N35" s="84" t="s">
        <v>155</v>
      </c>
    </row>
    <row r="36" spans="1:14" x14ac:dyDescent="0.2">
      <c r="A36" s="60"/>
      <c r="B36" s="169"/>
      <c r="C36" s="61"/>
      <c r="D36" s="62"/>
      <c r="F36" s="68">
        <v>201800003</v>
      </c>
      <c r="G36" s="243" t="s">
        <v>77</v>
      </c>
      <c r="H36" s="63">
        <v>5</v>
      </c>
      <c r="I36" s="64" t="s">
        <v>205</v>
      </c>
      <c r="K36" s="82">
        <v>201700218</v>
      </c>
      <c r="L36" s="245" t="s">
        <v>90</v>
      </c>
      <c r="M36" s="83">
        <v>5</v>
      </c>
      <c r="N36" s="84">
        <v>3</v>
      </c>
    </row>
    <row r="37" spans="1:14" x14ac:dyDescent="0.2">
      <c r="A37" s="60"/>
      <c r="B37" s="169"/>
      <c r="C37" s="61"/>
      <c r="D37" s="62"/>
      <c r="F37" s="68">
        <v>191820210</v>
      </c>
      <c r="G37" s="243" t="s">
        <v>78</v>
      </c>
      <c r="H37" s="63">
        <v>5</v>
      </c>
      <c r="I37" s="64">
        <v>1</v>
      </c>
      <c r="K37" s="82">
        <v>201700024</v>
      </c>
      <c r="L37" s="245" t="s">
        <v>59</v>
      </c>
      <c r="M37" s="66">
        <v>5</v>
      </c>
      <c r="N37" s="67">
        <v>4</v>
      </c>
    </row>
    <row r="38" spans="1:14" x14ac:dyDescent="0.2">
      <c r="A38" s="60"/>
      <c r="B38" s="85"/>
      <c r="C38" s="61"/>
      <c r="D38" s="62"/>
      <c r="F38" s="86">
        <v>191530881</v>
      </c>
      <c r="G38" s="243" t="s">
        <v>79</v>
      </c>
      <c r="H38" s="63">
        <v>5</v>
      </c>
      <c r="I38" s="64">
        <v>3</v>
      </c>
      <c r="K38" s="82"/>
      <c r="L38" s="245"/>
      <c r="M38" s="66"/>
      <c r="N38" s="67"/>
    </row>
    <row r="39" spans="1:14" ht="15" thickBot="1" x14ac:dyDescent="0.25">
      <c r="A39" s="87"/>
      <c r="B39" s="88"/>
      <c r="C39" s="89"/>
      <c r="D39" s="90"/>
      <c r="F39" s="92">
        <v>191531830</v>
      </c>
      <c r="G39" s="244" t="s">
        <v>80</v>
      </c>
      <c r="H39" s="93">
        <v>5</v>
      </c>
      <c r="I39" s="94">
        <v>4</v>
      </c>
      <c r="K39" s="95"/>
      <c r="L39" s="180"/>
      <c r="M39" s="96"/>
      <c r="N39" s="97"/>
    </row>
    <row r="40" spans="1:14" ht="15.75" thickBot="1" x14ac:dyDescent="0.3">
      <c r="E40" s="91"/>
      <c r="F40" s="91"/>
    </row>
    <row r="41" spans="1:14" ht="15" x14ac:dyDescent="0.25">
      <c r="A41" s="300" t="s">
        <v>158</v>
      </c>
      <c r="B41" s="301"/>
      <c r="C41" s="301"/>
      <c r="D41" s="302"/>
      <c r="E41" s="91"/>
      <c r="F41" s="306" t="s">
        <v>159</v>
      </c>
      <c r="G41" s="307"/>
      <c r="H41" s="307"/>
      <c r="I41" s="308"/>
      <c r="K41" s="312" t="s">
        <v>160</v>
      </c>
      <c r="L41" s="313"/>
      <c r="M41" s="313"/>
      <c r="N41" s="314"/>
    </row>
    <row r="42" spans="1:14" ht="15.75" thickBot="1" x14ac:dyDescent="0.3">
      <c r="A42" s="303"/>
      <c r="B42" s="304"/>
      <c r="C42" s="304"/>
      <c r="D42" s="305"/>
      <c r="F42" s="309"/>
      <c r="G42" s="310"/>
      <c r="H42" s="310"/>
      <c r="I42" s="311"/>
      <c r="J42" s="91"/>
      <c r="K42" s="315"/>
      <c r="L42" s="316"/>
      <c r="M42" s="316"/>
      <c r="N42" s="317"/>
    </row>
    <row r="43" spans="1:14" ht="15" x14ac:dyDescent="0.25">
      <c r="A43" s="98" t="s">
        <v>138</v>
      </c>
      <c r="B43" s="99"/>
      <c r="C43" s="100" t="s">
        <v>1</v>
      </c>
      <c r="D43" s="101" t="s">
        <v>139</v>
      </c>
      <c r="F43" s="102" t="s">
        <v>138</v>
      </c>
      <c r="G43" s="103"/>
      <c r="H43" s="104" t="s">
        <v>1</v>
      </c>
      <c r="I43" s="105" t="s">
        <v>139</v>
      </c>
      <c r="J43" s="91"/>
      <c r="K43" s="181" t="s">
        <v>138</v>
      </c>
      <c r="L43" s="182"/>
      <c r="M43" s="183" t="s">
        <v>1</v>
      </c>
      <c r="N43" s="184" t="s">
        <v>139</v>
      </c>
    </row>
    <row r="44" spans="1:14" ht="15" x14ac:dyDescent="0.2">
      <c r="A44" s="106">
        <v>201900091</v>
      </c>
      <c r="B44" s="240" t="s">
        <v>49</v>
      </c>
      <c r="C44" s="107">
        <v>5</v>
      </c>
      <c r="D44" s="108">
        <v>2</v>
      </c>
      <c r="F44" s="246">
        <v>201800008</v>
      </c>
      <c r="G44" s="247" t="s">
        <v>161</v>
      </c>
      <c r="H44" s="110">
        <v>5</v>
      </c>
      <c r="I44" s="111">
        <v>2</v>
      </c>
      <c r="J44" s="91"/>
      <c r="K44" s="112">
        <v>191210720</v>
      </c>
      <c r="L44" s="248" t="s">
        <v>238</v>
      </c>
      <c r="M44" s="113">
        <v>5</v>
      </c>
      <c r="N44" s="114">
        <v>3</v>
      </c>
    </row>
    <row r="45" spans="1:14" x14ac:dyDescent="0.2">
      <c r="A45" s="106">
        <v>202200104</v>
      </c>
      <c r="B45" s="240" t="s">
        <v>128</v>
      </c>
      <c r="C45" s="107">
        <v>5</v>
      </c>
      <c r="D45" s="108">
        <v>2</v>
      </c>
      <c r="F45" s="109">
        <v>201500235</v>
      </c>
      <c r="G45" s="247" t="s">
        <v>162</v>
      </c>
      <c r="H45" s="115">
        <v>5</v>
      </c>
      <c r="I45" s="111">
        <v>3</v>
      </c>
      <c r="K45" s="116">
        <v>191121720</v>
      </c>
      <c r="L45" s="248" t="s">
        <v>62</v>
      </c>
      <c r="M45" s="113">
        <v>5</v>
      </c>
      <c r="N45" s="114" t="s">
        <v>204</v>
      </c>
    </row>
    <row r="46" spans="1:14" x14ac:dyDescent="0.2">
      <c r="A46" s="106">
        <v>191131360</v>
      </c>
      <c r="B46" s="240" t="s">
        <v>181</v>
      </c>
      <c r="C46" s="107">
        <v>5</v>
      </c>
      <c r="D46" s="108">
        <v>3</v>
      </c>
      <c r="F46" s="109">
        <v>201300038</v>
      </c>
      <c r="G46" s="247" t="s">
        <v>163</v>
      </c>
      <c r="H46" s="115">
        <v>5</v>
      </c>
      <c r="I46" s="111">
        <v>2</v>
      </c>
      <c r="K46" s="116">
        <v>201700294</v>
      </c>
      <c r="L46" s="248" t="s">
        <v>94</v>
      </c>
      <c r="M46" s="113">
        <v>5</v>
      </c>
      <c r="N46" s="114">
        <v>4</v>
      </c>
    </row>
    <row r="47" spans="1:14" x14ac:dyDescent="0.2">
      <c r="A47" s="106">
        <v>191121720</v>
      </c>
      <c r="B47" s="240" t="s">
        <v>62</v>
      </c>
      <c r="C47" s="107">
        <v>5</v>
      </c>
      <c r="D47" s="108" t="s">
        <v>204</v>
      </c>
      <c r="F47" s="117">
        <v>202000039</v>
      </c>
      <c r="G47" s="247" t="s">
        <v>164</v>
      </c>
      <c r="H47" s="115">
        <v>5</v>
      </c>
      <c r="I47" s="111">
        <v>4</v>
      </c>
      <c r="K47" s="116">
        <v>201900037</v>
      </c>
      <c r="L47" s="248" t="s">
        <v>57</v>
      </c>
      <c r="M47" s="113">
        <v>5</v>
      </c>
      <c r="N47" s="114">
        <v>2</v>
      </c>
    </row>
    <row r="48" spans="1:14" x14ac:dyDescent="0.2">
      <c r="A48" s="106">
        <v>201400046</v>
      </c>
      <c r="B48" s="240" t="s">
        <v>22</v>
      </c>
      <c r="C48" s="107">
        <v>5</v>
      </c>
      <c r="D48" s="108" t="s">
        <v>209</v>
      </c>
      <c r="F48" s="117">
        <v>201800034</v>
      </c>
      <c r="G48" s="247" t="s">
        <v>166</v>
      </c>
      <c r="H48" s="115">
        <v>5</v>
      </c>
      <c r="I48" s="111">
        <v>4</v>
      </c>
      <c r="K48" s="116">
        <v>201500136</v>
      </c>
      <c r="L48" s="248" t="s">
        <v>58</v>
      </c>
      <c r="M48" s="113">
        <v>5</v>
      </c>
      <c r="N48" s="114">
        <v>1</v>
      </c>
    </row>
    <row r="49" spans="1:16" x14ac:dyDescent="0.2">
      <c r="A49" s="106">
        <v>201900037</v>
      </c>
      <c r="B49" s="240" t="s">
        <v>57</v>
      </c>
      <c r="C49" s="107">
        <v>5</v>
      </c>
      <c r="D49" s="108">
        <v>2</v>
      </c>
      <c r="F49" s="117">
        <v>191102010</v>
      </c>
      <c r="G49" s="247" t="s">
        <v>75</v>
      </c>
      <c r="H49" s="115">
        <v>5</v>
      </c>
      <c r="I49" s="111">
        <v>4</v>
      </c>
      <c r="K49" s="112">
        <v>202000034</v>
      </c>
      <c r="L49" s="248" t="s">
        <v>96</v>
      </c>
      <c r="M49" s="113">
        <v>5</v>
      </c>
      <c r="N49" s="114">
        <v>2</v>
      </c>
    </row>
    <row r="50" spans="1:16" x14ac:dyDescent="0.2">
      <c r="A50" s="106">
        <v>202000247</v>
      </c>
      <c r="B50" s="240" t="s">
        <v>44</v>
      </c>
      <c r="C50" s="107">
        <v>5</v>
      </c>
      <c r="D50" s="108">
        <v>4</v>
      </c>
      <c r="F50" s="117">
        <v>201200146</v>
      </c>
      <c r="G50" s="247" t="s">
        <v>167</v>
      </c>
      <c r="H50" s="115">
        <v>5</v>
      </c>
      <c r="I50" s="111">
        <v>1</v>
      </c>
      <c r="K50" s="116">
        <v>202200103</v>
      </c>
      <c r="L50" s="248" t="s">
        <v>105</v>
      </c>
      <c r="M50" s="113">
        <v>5</v>
      </c>
      <c r="N50" s="114">
        <v>1</v>
      </c>
    </row>
    <row r="51" spans="1:16" x14ac:dyDescent="0.2">
      <c r="A51" s="106">
        <v>201400037</v>
      </c>
      <c r="B51" s="240" t="s">
        <v>24</v>
      </c>
      <c r="C51" s="107">
        <v>5</v>
      </c>
      <c r="D51" s="108">
        <v>3</v>
      </c>
      <c r="F51" s="117">
        <v>191852630</v>
      </c>
      <c r="G51" s="247" t="s">
        <v>168</v>
      </c>
      <c r="H51" s="115">
        <v>5</v>
      </c>
      <c r="I51" s="111">
        <v>3</v>
      </c>
      <c r="K51" s="116">
        <v>202400400</v>
      </c>
      <c r="L51" s="248" t="s">
        <v>73</v>
      </c>
      <c r="M51" s="113">
        <v>5</v>
      </c>
      <c r="N51" s="114">
        <v>1</v>
      </c>
    </row>
    <row r="52" spans="1:16" x14ac:dyDescent="0.2">
      <c r="A52" s="118">
        <v>201400042</v>
      </c>
      <c r="B52" s="240" t="s">
        <v>35</v>
      </c>
      <c r="C52" s="107">
        <v>5</v>
      </c>
      <c r="D52" s="108">
        <v>4</v>
      </c>
      <c r="F52" s="117">
        <v>202000037</v>
      </c>
      <c r="G52" s="247" t="s">
        <v>29</v>
      </c>
      <c r="H52" s="115">
        <v>5</v>
      </c>
      <c r="I52" s="111">
        <v>1</v>
      </c>
      <c r="K52" s="116">
        <v>202300102</v>
      </c>
      <c r="L52" s="248" t="s">
        <v>172</v>
      </c>
      <c r="M52" s="113">
        <v>5</v>
      </c>
      <c r="N52" s="114">
        <v>2</v>
      </c>
    </row>
    <row r="53" spans="1:16" x14ac:dyDescent="0.2">
      <c r="A53" s="106">
        <v>201400044</v>
      </c>
      <c r="B53" s="240" t="s">
        <v>27</v>
      </c>
      <c r="C53" s="107">
        <v>5</v>
      </c>
      <c r="D53" s="108">
        <v>2</v>
      </c>
      <c r="F53" s="117">
        <v>201300039</v>
      </c>
      <c r="G53" s="247" t="s">
        <v>169</v>
      </c>
      <c r="H53" s="115">
        <v>5</v>
      </c>
      <c r="I53" s="111">
        <v>3</v>
      </c>
      <c r="K53" s="116">
        <v>201400037</v>
      </c>
      <c r="L53" s="248" t="s">
        <v>24</v>
      </c>
      <c r="M53" s="113">
        <v>5</v>
      </c>
      <c r="N53" s="114">
        <v>3</v>
      </c>
    </row>
    <row r="54" spans="1:16" x14ac:dyDescent="0.2">
      <c r="A54" s="106">
        <v>191155700</v>
      </c>
      <c r="B54" s="240" t="s">
        <v>28</v>
      </c>
      <c r="C54" s="107">
        <v>5</v>
      </c>
      <c r="D54" s="108">
        <v>1</v>
      </c>
      <c r="F54" s="117">
        <v>191155730</v>
      </c>
      <c r="G54" s="247" t="s">
        <v>170</v>
      </c>
      <c r="H54" s="115">
        <v>5</v>
      </c>
      <c r="I54" s="111">
        <v>3</v>
      </c>
      <c r="K54" s="116">
        <v>202200100</v>
      </c>
      <c r="L54" s="248" t="s">
        <v>68</v>
      </c>
      <c r="M54" s="113">
        <v>5</v>
      </c>
      <c r="N54" s="114">
        <v>1</v>
      </c>
    </row>
    <row r="55" spans="1:16" x14ac:dyDescent="0.2">
      <c r="A55" s="118">
        <v>202000037</v>
      </c>
      <c r="B55" s="240" t="s">
        <v>29</v>
      </c>
      <c r="C55" s="107">
        <v>5</v>
      </c>
      <c r="D55" s="108">
        <v>1</v>
      </c>
      <c r="F55" s="117"/>
      <c r="G55" s="190"/>
      <c r="H55" s="115"/>
      <c r="I55" s="111"/>
      <c r="K55" s="116">
        <v>191141700</v>
      </c>
      <c r="L55" s="248" t="s">
        <v>26</v>
      </c>
      <c r="M55" s="113">
        <v>5</v>
      </c>
      <c r="N55" s="114">
        <v>1</v>
      </c>
    </row>
    <row r="56" spans="1:16" ht="15" x14ac:dyDescent="0.25">
      <c r="A56" s="119" t="s">
        <v>149</v>
      </c>
      <c r="B56" s="120"/>
      <c r="C56" s="121" t="s">
        <v>1</v>
      </c>
      <c r="D56" s="122" t="s">
        <v>139</v>
      </c>
      <c r="F56" s="123" t="s">
        <v>149</v>
      </c>
      <c r="G56" s="124"/>
      <c r="H56" s="125" t="s">
        <v>1</v>
      </c>
      <c r="I56" s="126" t="s">
        <v>139</v>
      </c>
      <c r="K56" s="127" t="s">
        <v>149</v>
      </c>
      <c r="L56" s="128"/>
      <c r="M56" s="129" t="s">
        <v>1</v>
      </c>
      <c r="N56" s="130" t="s">
        <v>139</v>
      </c>
    </row>
    <row r="57" spans="1:16" x14ac:dyDescent="0.2">
      <c r="A57" s="106">
        <v>202001392</v>
      </c>
      <c r="B57" s="240" t="s">
        <v>91</v>
      </c>
      <c r="C57" s="131">
        <v>5</v>
      </c>
      <c r="D57" s="132">
        <v>3</v>
      </c>
      <c r="F57" s="117">
        <v>202100228</v>
      </c>
      <c r="G57" s="247" t="s">
        <v>150</v>
      </c>
      <c r="H57" s="134">
        <v>5</v>
      </c>
      <c r="I57" s="135">
        <v>4</v>
      </c>
      <c r="K57" s="112">
        <v>201400103</v>
      </c>
      <c r="L57" s="248" t="s">
        <v>98</v>
      </c>
      <c r="M57" s="113">
        <v>5</v>
      </c>
      <c r="N57" s="114">
        <v>1</v>
      </c>
    </row>
    <row r="58" spans="1:16" s="133" customFormat="1" ht="15" x14ac:dyDescent="0.25">
      <c r="A58" s="106">
        <v>202100228</v>
      </c>
      <c r="B58" s="240" t="s">
        <v>150</v>
      </c>
      <c r="C58" s="131">
        <v>5</v>
      </c>
      <c r="D58" s="132">
        <v>4</v>
      </c>
      <c r="F58" s="117">
        <v>201900091</v>
      </c>
      <c r="G58" s="247" t="s">
        <v>49</v>
      </c>
      <c r="H58" s="134">
        <v>5</v>
      </c>
      <c r="I58" s="135">
        <v>2</v>
      </c>
      <c r="K58" s="116">
        <v>202100080</v>
      </c>
      <c r="L58" s="248" t="s">
        <v>104</v>
      </c>
      <c r="M58" s="113">
        <v>5</v>
      </c>
      <c r="N58" s="114">
        <v>4</v>
      </c>
      <c r="P58" s="193"/>
    </row>
    <row r="59" spans="1:16" s="133" customFormat="1" ht="15" x14ac:dyDescent="0.25">
      <c r="A59" s="106">
        <v>191121700</v>
      </c>
      <c r="B59" s="240" t="s">
        <v>33</v>
      </c>
      <c r="C59" s="131">
        <v>5</v>
      </c>
      <c r="D59" s="132">
        <v>4</v>
      </c>
      <c r="F59" s="117">
        <v>201200145</v>
      </c>
      <c r="G59" s="247" t="s">
        <v>93</v>
      </c>
      <c r="H59" s="134">
        <v>5</v>
      </c>
      <c r="I59" s="135">
        <v>4</v>
      </c>
      <c r="K59" s="116">
        <v>201500024</v>
      </c>
      <c r="L59" s="248" t="s">
        <v>32</v>
      </c>
      <c r="M59" s="113">
        <v>5</v>
      </c>
      <c r="N59" s="114">
        <v>2</v>
      </c>
      <c r="P59" s="193"/>
    </row>
    <row r="60" spans="1:16" s="193" customFormat="1" ht="15" x14ac:dyDescent="0.25">
      <c r="A60" s="106">
        <v>191121710</v>
      </c>
      <c r="B60" s="240" t="s">
        <v>39</v>
      </c>
      <c r="C60" s="131">
        <v>5</v>
      </c>
      <c r="D60" s="132" t="s">
        <v>204</v>
      </c>
      <c r="E60" s="133"/>
      <c r="F60" s="117">
        <v>202200104</v>
      </c>
      <c r="G60" s="247" t="s">
        <v>128</v>
      </c>
      <c r="H60" s="115">
        <v>5</v>
      </c>
      <c r="I60" s="111">
        <v>2</v>
      </c>
      <c r="J60" s="133"/>
      <c r="K60" s="116">
        <v>201900091</v>
      </c>
      <c r="L60" s="248" t="s">
        <v>49</v>
      </c>
      <c r="M60" s="113">
        <v>5</v>
      </c>
      <c r="N60" s="114">
        <v>2</v>
      </c>
      <c r="P60" s="133"/>
    </row>
    <row r="61" spans="1:16" s="133" customFormat="1" x14ac:dyDescent="0.2">
      <c r="A61" s="106">
        <v>202200127</v>
      </c>
      <c r="B61" s="240" t="s">
        <v>127</v>
      </c>
      <c r="C61" s="131">
        <v>5</v>
      </c>
      <c r="D61" s="132">
        <v>2</v>
      </c>
      <c r="F61" s="117">
        <v>191121720</v>
      </c>
      <c r="G61" s="247" t="s">
        <v>62</v>
      </c>
      <c r="H61" s="134">
        <v>5</v>
      </c>
      <c r="I61" s="135" t="s">
        <v>204</v>
      </c>
      <c r="K61" s="112">
        <v>202001436</v>
      </c>
      <c r="L61" s="248" t="s">
        <v>100</v>
      </c>
      <c r="M61" s="113">
        <v>5</v>
      </c>
      <c r="N61" s="114">
        <v>3</v>
      </c>
    </row>
    <row r="62" spans="1:16" s="133" customFormat="1" x14ac:dyDescent="0.2">
      <c r="A62" s="106">
        <v>201500344</v>
      </c>
      <c r="B62" s="240" t="s">
        <v>40</v>
      </c>
      <c r="C62" s="131">
        <v>5</v>
      </c>
      <c r="D62" s="132">
        <v>4</v>
      </c>
      <c r="F62" s="117">
        <v>201700294</v>
      </c>
      <c r="G62" s="247" t="s">
        <v>94</v>
      </c>
      <c r="H62" s="134">
        <v>5</v>
      </c>
      <c r="I62" s="135">
        <v>4</v>
      </c>
      <c r="K62" s="116">
        <v>201800156</v>
      </c>
      <c r="L62" s="248" t="s">
        <v>69</v>
      </c>
      <c r="M62" s="113">
        <v>5</v>
      </c>
      <c r="N62" s="114">
        <v>3</v>
      </c>
    </row>
    <row r="63" spans="1:16" s="133" customFormat="1" x14ac:dyDescent="0.2">
      <c r="A63" s="106">
        <v>201900074</v>
      </c>
      <c r="B63" s="240" t="s">
        <v>23</v>
      </c>
      <c r="C63" s="131">
        <v>5</v>
      </c>
      <c r="D63" s="132">
        <v>1</v>
      </c>
      <c r="F63" s="117">
        <v>201900037</v>
      </c>
      <c r="G63" s="247" t="s">
        <v>57</v>
      </c>
      <c r="H63" s="134">
        <v>5</v>
      </c>
      <c r="I63" s="135">
        <v>2</v>
      </c>
      <c r="K63" s="116">
        <v>201200133</v>
      </c>
      <c r="L63" s="248" t="s">
        <v>61</v>
      </c>
      <c r="M63" s="113">
        <v>5</v>
      </c>
      <c r="N63" s="114">
        <v>4</v>
      </c>
    </row>
    <row r="64" spans="1:16" s="133" customFormat="1" x14ac:dyDescent="0.2">
      <c r="A64" s="106">
        <v>191137400</v>
      </c>
      <c r="B64" s="240" t="s">
        <v>25</v>
      </c>
      <c r="C64" s="131">
        <v>5</v>
      </c>
      <c r="D64" s="132">
        <v>2</v>
      </c>
      <c r="F64" s="117">
        <v>191102041</v>
      </c>
      <c r="G64" s="247" t="s">
        <v>66</v>
      </c>
      <c r="H64" s="134">
        <v>5</v>
      </c>
      <c r="I64" s="135">
        <v>2</v>
      </c>
      <c r="K64" s="116">
        <v>191154740</v>
      </c>
      <c r="L64" s="248" t="s">
        <v>99</v>
      </c>
      <c r="M64" s="113">
        <v>5</v>
      </c>
      <c r="N64" s="114">
        <v>1</v>
      </c>
    </row>
    <row r="65" spans="1:20" s="133" customFormat="1" x14ac:dyDescent="0.2">
      <c r="A65" s="106">
        <v>201900097</v>
      </c>
      <c r="B65" s="240" t="s">
        <v>30</v>
      </c>
      <c r="C65" s="131">
        <v>5</v>
      </c>
      <c r="D65" s="132">
        <v>3</v>
      </c>
      <c r="F65" s="117">
        <v>191531830</v>
      </c>
      <c r="G65" s="247" t="s">
        <v>80</v>
      </c>
      <c r="H65" s="134">
        <v>5</v>
      </c>
      <c r="I65" s="135">
        <v>4</v>
      </c>
      <c r="K65" s="116">
        <v>191154731</v>
      </c>
      <c r="L65" s="248" t="s">
        <v>51</v>
      </c>
      <c r="M65" s="113">
        <v>5</v>
      </c>
      <c r="N65" s="114">
        <v>4</v>
      </c>
    </row>
    <row r="66" spans="1:20" s="133" customFormat="1" x14ac:dyDescent="0.2">
      <c r="A66" s="106">
        <v>202100319</v>
      </c>
      <c r="B66" s="240" t="s">
        <v>129</v>
      </c>
      <c r="C66" s="131">
        <v>5</v>
      </c>
      <c r="D66" s="132">
        <v>4</v>
      </c>
      <c r="F66" s="117">
        <v>191155710</v>
      </c>
      <c r="G66" s="247" t="s">
        <v>36</v>
      </c>
      <c r="H66" s="134">
        <v>5</v>
      </c>
      <c r="I66" s="135">
        <v>3</v>
      </c>
      <c r="K66" s="116">
        <v>202200104</v>
      </c>
      <c r="L66" s="248" t="s">
        <v>128</v>
      </c>
      <c r="M66" s="113">
        <v>5</v>
      </c>
      <c r="N66" s="114">
        <v>2</v>
      </c>
    </row>
    <row r="67" spans="1:20" s="133" customFormat="1" x14ac:dyDescent="0.2">
      <c r="A67" s="106">
        <v>191155710</v>
      </c>
      <c r="B67" s="240" t="s">
        <v>36</v>
      </c>
      <c r="C67" s="131">
        <v>5</v>
      </c>
      <c r="D67" s="132">
        <v>3</v>
      </c>
      <c r="F67" s="117">
        <v>202200100</v>
      </c>
      <c r="G67" s="247" t="s">
        <v>68</v>
      </c>
      <c r="H67" s="136">
        <v>5</v>
      </c>
      <c r="I67" s="135">
        <v>1</v>
      </c>
      <c r="K67" s="116">
        <v>202000040</v>
      </c>
      <c r="L67" s="248" t="s">
        <v>210</v>
      </c>
      <c r="M67" s="113">
        <v>5</v>
      </c>
      <c r="N67" s="114">
        <v>4</v>
      </c>
    </row>
    <row r="68" spans="1:20" s="133" customFormat="1" x14ac:dyDescent="0.2">
      <c r="A68" s="106">
        <v>202200111</v>
      </c>
      <c r="B68" s="240" t="s">
        <v>130</v>
      </c>
      <c r="C68" s="131">
        <v>5</v>
      </c>
      <c r="D68" s="132">
        <v>4</v>
      </c>
      <c r="F68" s="117">
        <v>191820120</v>
      </c>
      <c r="G68" s="247" t="s">
        <v>95</v>
      </c>
      <c r="H68" s="134">
        <v>5</v>
      </c>
      <c r="I68" s="135">
        <v>1</v>
      </c>
      <c r="K68" s="116">
        <v>191131360</v>
      </c>
      <c r="L68" s="248" t="s">
        <v>181</v>
      </c>
      <c r="M68" s="113">
        <v>5</v>
      </c>
      <c r="N68" s="114">
        <v>3</v>
      </c>
    </row>
    <row r="69" spans="1:20" s="133" customFormat="1" x14ac:dyDescent="0.2">
      <c r="A69" s="106">
        <v>191155730</v>
      </c>
      <c r="B69" s="240" t="s">
        <v>170</v>
      </c>
      <c r="C69" s="131">
        <v>5</v>
      </c>
      <c r="D69" s="132">
        <v>3</v>
      </c>
      <c r="F69" s="117"/>
      <c r="G69" s="247"/>
      <c r="H69" s="134"/>
      <c r="I69" s="135"/>
      <c r="K69" s="116">
        <v>202300256</v>
      </c>
      <c r="L69" s="248" t="s">
        <v>171</v>
      </c>
      <c r="M69" s="113">
        <v>5</v>
      </c>
      <c r="N69" s="114">
        <v>3</v>
      </c>
    </row>
    <row r="70" spans="1:20" s="133" customFormat="1" x14ac:dyDescent="0.2">
      <c r="A70" s="106"/>
      <c r="B70" s="240"/>
      <c r="C70" s="131"/>
      <c r="D70" s="132"/>
      <c r="F70" s="196"/>
      <c r="G70" s="138"/>
      <c r="H70" s="197"/>
      <c r="I70" s="198"/>
      <c r="K70" s="116">
        <v>201900074</v>
      </c>
      <c r="L70" s="248" t="s">
        <v>23</v>
      </c>
      <c r="M70" s="113">
        <v>5</v>
      </c>
      <c r="N70" s="114">
        <v>1</v>
      </c>
    </row>
    <row r="71" spans="1:20" s="133" customFormat="1" x14ac:dyDescent="0.2">
      <c r="A71" s="106"/>
      <c r="B71" s="240"/>
      <c r="C71" s="131"/>
      <c r="D71" s="132"/>
      <c r="F71" s="117"/>
      <c r="G71" s="137"/>
      <c r="H71" s="134"/>
      <c r="I71" s="135"/>
      <c r="K71" s="116">
        <v>191150480</v>
      </c>
      <c r="L71" s="248" t="s">
        <v>97</v>
      </c>
      <c r="M71" s="113">
        <v>5</v>
      </c>
      <c r="N71" s="114">
        <v>3</v>
      </c>
    </row>
    <row r="72" spans="1:20" s="133" customFormat="1" x14ac:dyDescent="0.2">
      <c r="A72" s="106"/>
      <c r="B72" s="240"/>
      <c r="C72" s="131"/>
      <c r="D72" s="132"/>
      <c r="F72" s="117"/>
      <c r="G72" s="138"/>
      <c r="H72" s="134"/>
      <c r="I72" s="135"/>
      <c r="K72" s="116">
        <v>201700071</v>
      </c>
      <c r="L72" s="248" t="s">
        <v>101</v>
      </c>
      <c r="M72" s="113">
        <v>5</v>
      </c>
      <c r="N72" s="114">
        <v>4</v>
      </c>
    </row>
    <row r="73" spans="1:20" s="133" customFormat="1" x14ac:dyDescent="0.2">
      <c r="A73" s="106"/>
      <c r="B73" s="240"/>
      <c r="C73" s="131"/>
      <c r="D73" s="132"/>
      <c r="F73" s="117"/>
      <c r="G73" s="138"/>
      <c r="H73" s="134"/>
      <c r="I73" s="135"/>
      <c r="K73" s="116">
        <v>201200167</v>
      </c>
      <c r="L73" s="248" t="s">
        <v>102</v>
      </c>
      <c r="M73" s="113">
        <v>5</v>
      </c>
      <c r="N73" s="114">
        <v>1</v>
      </c>
    </row>
    <row r="74" spans="1:20" s="133" customFormat="1" x14ac:dyDescent="0.2">
      <c r="A74" s="106"/>
      <c r="B74" s="240"/>
      <c r="C74" s="131"/>
      <c r="D74" s="132"/>
      <c r="F74" s="117"/>
      <c r="G74" s="137"/>
      <c r="H74" s="136"/>
      <c r="I74" s="135"/>
      <c r="K74" s="116">
        <v>191127520</v>
      </c>
      <c r="L74" s="248" t="s">
        <v>74</v>
      </c>
      <c r="M74" s="113">
        <v>5</v>
      </c>
      <c r="N74" s="114">
        <v>4</v>
      </c>
    </row>
    <row r="75" spans="1:20" s="133" customFormat="1" x14ac:dyDescent="0.2">
      <c r="A75" s="106"/>
      <c r="B75" s="240"/>
      <c r="C75" s="131"/>
      <c r="D75" s="132"/>
      <c r="F75" s="117"/>
      <c r="G75" s="137"/>
      <c r="H75" s="136"/>
      <c r="I75" s="135"/>
      <c r="K75" s="116">
        <v>191155700</v>
      </c>
      <c r="L75" s="248" t="s">
        <v>28</v>
      </c>
      <c r="M75" s="113">
        <v>5</v>
      </c>
      <c r="N75" s="114">
        <v>1</v>
      </c>
    </row>
    <row r="76" spans="1:20" s="133" customFormat="1" x14ac:dyDescent="0.2">
      <c r="A76" s="106"/>
      <c r="B76" s="240"/>
      <c r="C76" s="131"/>
      <c r="D76" s="132"/>
      <c r="F76" s="117"/>
      <c r="G76" s="138"/>
      <c r="H76" s="134"/>
      <c r="I76" s="135"/>
      <c r="K76" s="116">
        <v>202200111</v>
      </c>
      <c r="L76" s="248" t="s">
        <v>130</v>
      </c>
      <c r="M76" s="113">
        <v>5</v>
      </c>
      <c r="N76" s="114">
        <v>4</v>
      </c>
    </row>
    <row r="77" spans="1:20" s="133" customFormat="1" x14ac:dyDescent="0.2">
      <c r="A77" s="106"/>
      <c r="B77" s="240"/>
      <c r="C77" s="131"/>
      <c r="D77" s="132"/>
      <c r="F77" s="117"/>
      <c r="G77" s="138"/>
      <c r="H77" s="134"/>
      <c r="I77" s="135"/>
      <c r="K77" s="116">
        <v>191155730</v>
      </c>
      <c r="L77" s="248" t="s">
        <v>170</v>
      </c>
      <c r="M77" s="113">
        <v>5</v>
      </c>
      <c r="N77" s="114">
        <v>3</v>
      </c>
    </row>
    <row r="78" spans="1:20" s="133" customFormat="1" x14ac:dyDescent="0.2">
      <c r="A78" s="106"/>
      <c r="B78" s="240"/>
      <c r="C78" s="131"/>
      <c r="D78" s="132"/>
      <c r="F78" s="117"/>
      <c r="G78" s="138"/>
      <c r="H78" s="134"/>
      <c r="I78" s="135"/>
      <c r="K78" s="116"/>
      <c r="L78" s="248"/>
      <c r="M78" s="113"/>
      <c r="N78" s="114"/>
    </row>
    <row r="79" spans="1:20" s="133" customFormat="1" ht="15" thickBot="1" x14ac:dyDescent="0.25">
      <c r="A79" s="237"/>
      <c r="B79" s="241"/>
      <c r="C79" s="140"/>
      <c r="D79" s="141"/>
      <c r="F79" s="142"/>
      <c r="G79" s="143"/>
      <c r="H79" s="144"/>
      <c r="I79" s="145"/>
      <c r="K79" s="146"/>
      <c r="L79" s="205"/>
      <c r="M79" s="147"/>
      <c r="N79" s="148"/>
      <c r="Q79" s="17"/>
      <c r="R79" s="17"/>
      <c r="S79" s="17"/>
      <c r="T79" s="17"/>
    </row>
    <row r="80" spans="1:20" s="133" customFormat="1" ht="15" thickBot="1" x14ac:dyDescent="0.25">
      <c r="F80" s="149"/>
      <c r="H80" s="150"/>
      <c r="I80" s="150"/>
      <c r="K80" s="149"/>
      <c r="L80" s="206"/>
      <c r="M80" s="150"/>
      <c r="N80" s="150"/>
      <c r="Q80" s="17"/>
      <c r="R80" s="17"/>
      <c r="S80" s="17"/>
      <c r="T80" s="17"/>
    </row>
    <row r="81" spans="1:9" ht="15.75" customHeight="1" x14ac:dyDescent="0.25">
      <c r="A81" s="342" t="s">
        <v>212</v>
      </c>
      <c r="B81" s="343"/>
      <c r="C81" s="343"/>
      <c r="D81" s="344"/>
      <c r="F81" s="287" t="s">
        <v>174</v>
      </c>
      <c r="G81" s="288"/>
      <c r="H81" s="288"/>
      <c r="I81" s="289"/>
    </row>
    <row r="82" spans="1:9" ht="14.25" customHeight="1" thickBot="1" x14ac:dyDescent="0.3">
      <c r="A82" s="345"/>
      <c r="B82" s="346"/>
      <c r="C82" s="346"/>
      <c r="D82" s="347"/>
      <c r="F82" s="290"/>
      <c r="G82" s="291"/>
      <c r="H82" s="291"/>
      <c r="I82" s="292"/>
    </row>
    <row r="83" spans="1:9" ht="15" customHeight="1" x14ac:dyDescent="0.25">
      <c r="A83" s="348" t="s">
        <v>213</v>
      </c>
      <c r="B83" s="349"/>
      <c r="C83" s="257" t="s">
        <v>1</v>
      </c>
      <c r="D83" s="253" t="s">
        <v>139</v>
      </c>
      <c r="F83" s="207" t="s">
        <v>176</v>
      </c>
      <c r="G83" s="208"/>
      <c r="H83" s="209" t="s">
        <v>1</v>
      </c>
      <c r="I83" s="210" t="s">
        <v>139</v>
      </c>
    </row>
    <row r="84" spans="1:9" x14ac:dyDescent="0.2">
      <c r="A84" s="249">
        <v>201500518</v>
      </c>
      <c r="B84" s="250" t="s">
        <v>215</v>
      </c>
      <c r="C84" s="258">
        <v>5</v>
      </c>
      <c r="D84" s="251">
        <v>3</v>
      </c>
      <c r="F84" s="214">
        <v>202001392</v>
      </c>
      <c r="G84" s="238" t="s">
        <v>91</v>
      </c>
      <c r="H84" s="216">
        <v>5</v>
      </c>
      <c r="I84" s="217">
        <v>3</v>
      </c>
    </row>
    <row r="85" spans="1:9" x14ac:dyDescent="0.2">
      <c r="A85" s="249">
        <v>202000030</v>
      </c>
      <c r="B85" s="250" t="s">
        <v>216</v>
      </c>
      <c r="C85" s="258">
        <v>5</v>
      </c>
      <c r="D85" s="251">
        <v>2</v>
      </c>
      <c r="F85" s="214">
        <v>191158500</v>
      </c>
      <c r="G85" s="238" t="s">
        <v>106</v>
      </c>
      <c r="H85" s="216" t="s">
        <v>154</v>
      </c>
      <c r="I85" s="217" t="s">
        <v>155</v>
      </c>
    </row>
    <row r="86" spans="1:9" x14ac:dyDescent="0.2">
      <c r="A86" s="249">
        <v>191124720</v>
      </c>
      <c r="B86" s="250" t="s">
        <v>63</v>
      </c>
      <c r="C86" s="258">
        <v>5</v>
      </c>
      <c r="D86" s="251">
        <v>3</v>
      </c>
      <c r="F86" s="214">
        <v>201800102</v>
      </c>
      <c r="G86" s="238" t="s">
        <v>107</v>
      </c>
      <c r="H86" s="220">
        <v>5</v>
      </c>
      <c r="I86" s="217">
        <v>1</v>
      </c>
    </row>
    <row r="87" spans="1:9" x14ac:dyDescent="0.2">
      <c r="A87" s="249">
        <v>201600019</v>
      </c>
      <c r="B87" s="250" t="s">
        <v>218</v>
      </c>
      <c r="C87" s="258">
        <v>5</v>
      </c>
      <c r="D87" s="251">
        <v>1</v>
      </c>
      <c r="F87" s="214">
        <v>191124310</v>
      </c>
      <c r="G87" s="238" t="s">
        <v>108</v>
      </c>
      <c r="H87" s="220">
        <v>5</v>
      </c>
      <c r="I87" s="217">
        <v>3</v>
      </c>
    </row>
    <row r="88" spans="1:9" x14ac:dyDescent="0.2">
      <c r="A88" s="249">
        <v>202400340</v>
      </c>
      <c r="B88" s="250" t="s">
        <v>219</v>
      </c>
      <c r="C88" s="258">
        <v>5</v>
      </c>
      <c r="D88" s="251">
        <v>1</v>
      </c>
      <c r="F88" s="214">
        <v>192850960</v>
      </c>
      <c r="G88" s="238" t="s">
        <v>109</v>
      </c>
      <c r="H88" s="220">
        <v>5</v>
      </c>
      <c r="I88" s="217">
        <v>3</v>
      </c>
    </row>
    <row r="89" spans="1:9" x14ac:dyDescent="0.2">
      <c r="A89" s="249">
        <v>202000032</v>
      </c>
      <c r="B89" s="250" t="s">
        <v>220</v>
      </c>
      <c r="C89" s="258">
        <v>5</v>
      </c>
      <c r="D89" s="251">
        <v>1</v>
      </c>
      <c r="F89" s="214">
        <v>201600241</v>
      </c>
      <c r="G89" s="238" t="s">
        <v>131</v>
      </c>
      <c r="H89" s="220">
        <v>5</v>
      </c>
      <c r="I89" s="217">
        <v>4</v>
      </c>
    </row>
    <row r="90" spans="1:9" x14ac:dyDescent="0.2">
      <c r="A90" s="249">
        <v>191102010</v>
      </c>
      <c r="B90" s="250" t="s">
        <v>221</v>
      </c>
      <c r="C90" s="258">
        <v>5</v>
      </c>
      <c r="D90" s="251">
        <v>4</v>
      </c>
      <c r="F90" s="214">
        <v>201700025</v>
      </c>
      <c r="G90" s="238" t="s">
        <v>110</v>
      </c>
      <c r="H90" s="220">
        <v>5</v>
      </c>
      <c r="I90" s="217">
        <v>3</v>
      </c>
    </row>
    <row r="91" spans="1:9" x14ac:dyDescent="0.2">
      <c r="A91" s="249">
        <v>201900097</v>
      </c>
      <c r="B91" s="250" t="s">
        <v>30</v>
      </c>
      <c r="C91" s="258">
        <v>5</v>
      </c>
      <c r="D91" s="251">
        <v>3</v>
      </c>
      <c r="F91" s="214">
        <v>192850840</v>
      </c>
      <c r="G91" s="238" t="s">
        <v>111</v>
      </c>
      <c r="H91" s="220">
        <v>5</v>
      </c>
      <c r="I91" s="217">
        <v>1</v>
      </c>
    </row>
    <row r="92" spans="1:9" ht="15" thickBot="1" x14ac:dyDescent="0.25">
      <c r="A92" s="249">
        <v>202000028</v>
      </c>
      <c r="B92" s="252" t="s">
        <v>222</v>
      </c>
      <c r="C92" s="258">
        <v>5</v>
      </c>
      <c r="D92" s="251">
        <v>4</v>
      </c>
      <c r="F92" s="222">
        <v>201000201</v>
      </c>
      <c r="G92" s="239" t="s">
        <v>112</v>
      </c>
      <c r="H92" s="224">
        <v>5</v>
      </c>
      <c r="I92" s="225">
        <v>4</v>
      </c>
    </row>
    <row r="93" spans="1:9" ht="15" thickBot="1" x14ac:dyDescent="0.25">
      <c r="A93" s="249">
        <v>202400341</v>
      </c>
      <c r="B93" s="252" t="s">
        <v>241</v>
      </c>
      <c r="C93" s="258">
        <v>5</v>
      </c>
      <c r="D93" s="251">
        <v>2</v>
      </c>
      <c r="E93" s="40"/>
      <c r="F93" s="133"/>
      <c r="G93" s="133"/>
      <c r="H93" s="133"/>
      <c r="I93" s="133"/>
    </row>
    <row r="94" spans="1:9" x14ac:dyDescent="0.2">
      <c r="A94" s="249">
        <v>202400342</v>
      </c>
      <c r="B94" s="252" t="s">
        <v>223</v>
      </c>
      <c r="C94" s="258">
        <v>5</v>
      </c>
      <c r="D94" s="251">
        <v>2</v>
      </c>
      <c r="E94" s="40"/>
      <c r="F94" s="293" t="s">
        <v>175</v>
      </c>
      <c r="G94" s="294"/>
      <c r="H94" s="294"/>
      <c r="I94" s="295"/>
    </row>
    <row r="95" spans="1:9" x14ac:dyDescent="0.2">
      <c r="A95" s="249">
        <v>202200111</v>
      </c>
      <c r="B95" s="250" t="s">
        <v>224</v>
      </c>
      <c r="C95" s="259">
        <v>5</v>
      </c>
      <c r="D95" s="251">
        <v>4</v>
      </c>
      <c r="E95" s="40"/>
      <c r="F95" s="296"/>
      <c r="G95" s="297"/>
      <c r="H95" s="297"/>
      <c r="I95" s="298"/>
    </row>
    <row r="96" spans="1:9" ht="15" x14ac:dyDescent="0.25">
      <c r="A96" s="350" t="s">
        <v>214</v>
      </c>
      <c r="B96" s="351"/>
      <c r="C96" s="262" t="s">
        <v>1</v>
      </c>
      <c r="D96" s="263" t="s">
        <v>139</v>
      </c>
      <c r="E96" s="40"/>
      <c r="F96" s="211"/>
      <c r="G96" s="212"/>
      <c r="H96" s="212"/>
      <c r="I96" s="213"/>
    </row>
    <row r="97" spans="1:9" ht="15" x14ac:dyDescent="0.2">
      <c r="A97" s="249">
        <v>201400103</v>
      </c>
      <c r="B97" s="250" t="s">
        <v>60</v>
      </c>
      <c r="C97" s="259">
        <v>5</v>
      </c>
      <c r="D97" s="251">
        <v>1</v>
      </c>
      <c r="E97" s="40"/>
      <c r="F97" s="218" t="s">
        <v>182</v>
      </c>
      <c r="I97" s="219"/>
    </row>
    <row r="98" spans="1:9" ht="15" x14ac:dyDescent="0.2">
      <c r="A98" s="249">
        <v>201700365</v>
      </c>
      <c r="B98" s="250" t="s">
        <v>225</v>
      </c>
      <c r="C98" s="259">
        <v>5</v>
      </c>
      <c r="D98" s="251">
        <v>1</v>
      </c>
      <c r="E98" s="40"/>
      <c r="F98" s="218" t="s">
        <v>183</v>
      </c>
      <c r="I98" s="219"/>
    </row>
    <row r="99" spans="1:9" ht="15" x14ac:dyDescent="0.2">
      <c r="A99" s="249">
        <v>201700026</v>
      </c>
      <c r="B99" s="250" t="s">
        <v>226</v>
      </c>
      <c r="C99" s="258">
        <v>5</v>
      </c>
      <c r="D99" s="251">
        <v>2</v>
      </c>
      <c r="E99" s="40"/>
      <c r="F99" s="218" t="s">
        <v>184</v>
      </c>
      <c r="I99" s="219"/>
    </row>
    <row r="100" spans="1:9" ht="15" x14ac:dyDescent="0.2">
      <c r="A100" s="249">
        <v>202400343</v>
      </c>
      <c r="B100" s="250" t="s">
        <v>227</v>
      </c>
      <c r="C100" s="260">
        <v>5</v>
      </c>
      <c r="D100" s="251">
        <v>2</v>
      </c>
      <c r="E100" s="40"/>
      <c r="F100" s="218" t="s">
        <v>185</v>
      </c>
      <c r="I100" s="219"/>
    </row>
    <row r="101" spans="1:9" x14ac:dyDescent="0.2">
      <c r="A101" s="249">
        <v>201700075</v>
      </c>
      <c r="B101" s="250" t="s">
        <v>228</v>
      </c>
      <c r="C101" s="259">
        <v>5</v>
      </c>
      <c r="D101" s="251">
        <v>1</v>
      </c>
      <c r="E101" s="40"/>
      <c r="F101" s="218" t="s">
        <v>186</v>
      </c>
      <c r="I101" s="219"/>
    </row>
    <row r="102" spans="1:9" x14ac:dyDescent="0.2">
      <c r="A102" s="249">
        <v>191137400</v>
      </c>
      <c r="B102" s="250" t="s">
        <v>25</v>
      </c>
      <c r="C102" s="259">
        <v>5</v>
      </c>
      <c r="D102" s="251">
        <v>2</v>
      </c>
      <c r="E102" s="40"/>
      <c r="F102" s="218"/>
      <c r="I102" s="219"/>
    </row>
    <row r="103" spans="1:9" ht="15" x14ac:dyDescent="0.2">
      <c r="A103" s="249">
        <v>201200146</v>
      </c>
      <c r="B103" s="250" t="s">
        <v>65</v>
      </c>
      <c r="C103" s="259">
        <v>5</v>
      </c>
      <c r="D103" s="251">
        <v>1</v>
      </c>
      <c r="E103" s="40"/>
      <c r="F103" s="221" t="s">
        <v>13</v>
      </c>
      <c r="G103" s="17" t="s">
        <v>177</v>
      </c>
      <c r="I103" s="219"/>
    </row>
    <row r="104" spans="1:9" ht="15" x14ac:dyDescent="0.2">
      <c r="A104" s="249">
        <v>191102041</v>
      </c>
      <c r="B104" s="250" t="s">
        <v>66</v>
      </c>
      <c r="C104" s="259">
        <v>5</v>
      </c>
      <c r="D104" s="251">
        <v>2</v>
      </c>
      <c r="E104" s="40"/>
      <c r="F104" s="221" t="s">
        <v>113</v>
      </c>
      <c r="G104" s="17" t="s">
        <v>178</v>
      </c>
      <c r="I104" s="219"/>
    </row>
    <row r="105" spans="1:9" ht="15" x14ac:dyDescent="0.2">
      <c r="A105" s="249">
        <v>192850750</v>
      </c>
      <c r="B105" s="250" t="s">
        <v>229</v>
      </c>
      <c r="C105" s="258">
        <v>5</v>
      </c>
      <c r="D105" s="251">
        <v>3</v>
      </c>
      <c r="E105" s="40"/>
      <c r="F105" s="221"/>
      <c r="I105" s="219"/>
    </row>
    <row r="106" spans="1:9" ht="15" thickBot="1" x14ac:dyDescent="0.25">
      <c r="A106" s="249">
        <v>202100226</v>
      </c>
      <c r="B106" s="250" t="s">
        <v>230</v>
      </c>
      <c r="C106" s="258">
        <v>5</v>
      </c>
      <c r="D106" s="251">
        <v>4</v>
      </c>
      <c r="E106" s="40"/>
      <c r="F106" s="226"/>
      <c r="G106" s="227"/>
      <c r="H106" s="227"/>
      <c r="I106" s="228"/>
    </row>
    <row r="107" spans="1:9" x14ac:dyDescent="0.2">
      <c r="A107" s="249">
        <v>191531830</v>
      </c>
      <c r="B107" s="250" t="s">
        <v>232</v>
      </c>
      <c r="C107" s="258">
        <v>5</v>
      </c>
      <c r="D107" s="251">
        <v>4</v>
      </c>
    </row>
    <row r="108" spans="1:9" ht="15" thickBot="1" x14ac:dyDescent="0.25">
      <c r="A108" s="254"/>
      <c r="B108" s="255"/>
      <c r="C108" s="261"/>
      <c r="D108" s="256"/>
    </row>
  </sheetData>
  <mergeCells count="18">
    <mergeCell ref="Q5:R5"/>
    <mergeCell ref="A1:N1"/>
    <mergeCell ref="A3:N3"/>
    <mergeCell ref="A4:D5"/>
    <mergeCell ref="F4:I5"/>
    <mergeCell ref="K4:N5"/>
    <mergeCell ref="Q6:R6"/>
    <mergeCell ref="Q7:R7"/>
    <mergeCell ref="Q9:R9"/>
    <mergeCell ref="Q10:R10"/>
    <mergeCell ref="A41:D42"/>
    <mergeCell ref="F41:I42"/>
    <mergeCell ref="K41:N42"/>
    <mergeCell ref="A81:D82"/>
    <mergeCell ref="F81:I82"/>
    <mergeCell ref="A83:B83"/>
    <mergeCell ref="F94:I95"/>
    <mergeCell ref="A96:B96"/>
  </mergeCells>
  <pageMargins left="0.7" right="0.7" top="0.75" bottom="0.75" header="0.3" footer="0.3"/>
  <pageSetup paperSize="8" scale="5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23"/>
  <sheetViews>
    <sheetView workbookViewId="0">
      <pane xSplit="2" ySplit="1" topLeftCell="C50" activePane="bottomRight" state="frozen"/>
      <selection pane="topRight" activeCell="C1" sqref="C1"/>
      <selection pane="bottomLeft" activeCell="A2" sqref="A2"/>
      <selection pane="bottomRight" activeCell="A53" sqref="A53"/>
    </sheetView>
  </sheetViews>
  <sheetFormatPr defaultColWidth="9.140625" defaultRowHeight="15" x14ac:dyDescent="0.25"/>
  <cols>
    <col min="1" max="1" width="18.7109375" style="151" bestFit="1" customWidth="1"/>
    <col min="2" max="2" width="52" style="151" bestFit="1" customWidth="1"/>
    <col min="3" max="3" width="7.42578125" style="151" bestFit="1" customWidth="1"/>
    <col min="4" max="16384" width="9.140625" style="151"/>
  </cols>
  <sheetData>
    <row r="1" spans="1:14" x14ac:dyDescent="0.25">
      <c r="A1" s="151" t="s">
        <v>125</v>
      </c>
      <c r="B1" s="151" t="s">
        <v>179</v>
      </c>
      <c r="C1" s="151" t="s">
        <v>200</v>
      </c>
      <c r="D1" s="151" t="s">
        <v>180</v>
      </c>
      <c r="E1" t="s">
        <v>118</v>
      </c>
      <c r="F1" t="s">
        <v>119</v>
      </c>
      <c r="G1" t="s">
        <v>46</v>
      </c>
      <c r="H1" t="s">
        <v>115</v>
      </c>
      <c r="I1" t="s">
        <v>116</v>
      </c>
      <c r="J1" t="s">
        <v>117</v>
      </c>
      <c r="K1" t="s">
        <v>237</v>
      </c>
      <c r="L1" t="s">
        <v>120</v>
      </c>
      <c r="M1" t="s">
        <v>121</v>
      </c>
    </row>
    <row r="2" spans="1:14" x14ac:dyDescent="0.25">
      <c r="A2" s="152">
        <v>202100080</v>
      </c>
      <c r="B2" s="153" t="s">
        <v>104</v>
      </c>
      <c r="C2" s="153">
        <v>5</v>
      </c>
      <c r="D2" s="154">
        <v>4</v>
      </c>
      <c r="J2" s="151">
        <v>1</v>
      </c>
      <c r="M2" s="153">
        <f t="shared" ref="M2:M33" si="0">SUM(E2:L2)</f>
        <v>1</v>
      </c>
      <c r="N2" s="153">
        <f>IF(A2=A1,1,0)</f>
        <v>0</v>
      </c>
    </row>
    <row r="3" spans="1:14" x14ac:dyDescent="0.25">
      <c r="A3" s="152">
        <v>201400103</v>
      </c>
      <c r="B3" s="153" t="s">
        <v>60</v>
      </c>
      <c r="C3" s="153">
        <v>5</v>
      </c>
      <c r="D3" s="154">
        <v>1</v>
      </c>
      <c r="F3" s="151">
        <v>1</v>
      </c>
      <c r="J3" s="151">
        <v>1</v>
      </c>
      <c r="K3" s="151">
        <v>1</v>
      </c>
      <c r="M3" s="153">
        <f t="shared" si="0"/>
        <v>3</v>
      </c>
      <c r="N3" s="153">
        <f t="shared" ref="N3:N66" si="1">IF(A3=A2,1,0)</f>
        <v>0</v>
      </c>
    </row>
    <row r="4" spans="1:14" x14ac:dyDescent="0.25">
      <c r="A4" s="151">
        <v>202001392</v>
      </c>
      <c r="B4" s="153" t="s">
        <v>91</v>
      </c>
      <c r="C4" s="153">
        <v>5</v>
      </c>
      <c r="D4" s="155">
        <v>3</v>
      </c>
      <c r="H4" s="151">
        <v>1</v>
      </c>
      <c r="M4" s="153">
        <f t="shared" si="0"/>
        <v>1</v>
      </c>
      <c r="N4" s="153">
        <f t="shared" si="1"/>
        <v>0</v>
      </c>
    </row>
    <row r="5" spans="1:14" x14ac:dyDescent="0.25">
      <c r="A5" s="152">
        <v>202100228</v>
      </c>
      <c r="B5" s="153" t="s">
        <v>150</v>
      </c>
      <c r="C5" s="153">
        <v>5</v>
      </c>
      <c r="D5" s="154">
        <v>4</v>
      </c>
      <c r="F5" s="151">
        <v>1</v>
      </c>
      <c r="H5" s="151">
        <v>1</v>
      </c>
      <c r="I5" s="151">
        <v>1</v>
      </c>
      <c r="M5" s="153">
        <f t="shared" si="0"/>
        <v>3</v>
      </c>
      <c r="N5" s="153">
        <f t="shared" si="1"/>
        <v>0</v>
      </c>
    </row>
    <row r="6" spans="1:14" x14ac:dyDescent="0.25">
      <c r="A6" s="151">
        <v>201500518</v>
      </c>
      <c r="B6" s="153" t="s">
        <v>215</v>
      </c>
      <c r="C6" s="153">
        <v>5</v>
      </c>
      <c r="D6" s="155">
        <v>3</v>
      </c>
      <c r="K6" s="151">
        <v>1</v>
      </c>
      <c r="M6" s="153">
        <f t="shared" si="0"/>
        <v>1</v>
      </c>
      <c r="N6" s="153">
        <f t="shared" si="1"/>
        <v>0</v>
      </c>
    </row>
    <row r="7" spans="1:14" x14ac:dyDescent="0.25">
      <c r="A7" s="151">
        <v>191158500</v>
      </c>
      <c r="B7" s="153" t="s">
        <v>106</v>
      </c>
      <c r="C7" s="153">
        <v>5</v>
      </c>
      <c r="D7" s="154" t="s">
        <v>155</v>
      </c>
      <c r="L7" s="151">
        <v>1</v>
      </c>
      <c r="M7" s="153">
        <f t="shared" si="0"/>
        <v>1</v>
      </c>
      <c r="N7" s="153">
        <f t="shared" si="1"/>
        <v>0</v>
      </c>
    </row>
    <row r="8" spans="1:14" x14ac:dyDescent="0.25">
      <c r="A8" s="152">
        <v>201500024</v>
      </c>
      <c r="B8" s="153" t="s">
        <v>32</v>
      </c>
      <c r="C8" s="153">
        <v>5</v>
      </c>
      <c r="D8" s="154">
        <v>2</v>
      </c>
      <c r="G8" s="151">
        <v>1</v>
      </c>
      <c r="H8" s="151">
        <v>1</v>
      </c>
      <c r="J8" s="151">
        <v>1</v>
      </c>
      <c r="M8" s="153">
        <f t="shared" si="0"/>
        <v>3</v>
      </c>
      <c r="N8" s="153">
        <f t="shared" si="1"/>
        <v>0</v>
      </c>
    </row>
    <row r="9" spans="1:14" x14ac:dyDescent="0.25">
      <c r="A9" s="152">
        <v>201900091</v>
      </c>
      <c r="B9" s="153" t="s">
        <v>49</v>
      </c>
      <c r="C9" s="153">
        <v>5</v>
      </c>
      <c r="D9" s="154">
        <v>2</v>
      </c>
      <c r="E9" s="151">
        <v>1</v>
      </c>
      <c r="F9" s="151">
        <v>1</v>
      </c>
      <c r="G9" s="151">
        <v>1</v>
      </c>
      <c r="H9" s="151">
        <v>1</v>
      </c>
      <c r="I9" s="151">
        <v>1</v>
      </c>
      <c r="J9" s="151">
        <v>1</v>
      </c>
      <c r="M9" s="153">
        <f t="shared" si="0"/>
        <v>6</v>
      </c>
      <c r="N9" s="153">
        <f t="shared" si="1"/>
        <v>0</v>
      </c>
    </row>
    <row r="10" spans="1:14" x14ac:dyDescent="0.25">
      <c r="A10" s="152">
        <v>201800008</v>
      </c>
      <c r="B10" s="153" t="s">
        <v>161</v>
      </c>
      <c r="C10" s="153">
        <v>5</v>
      </c>
      <c r="D10" s="154">
        <v>2</v>
      </c>
      <c r="I10" s="151">
        <v>1</v>
      </c>
      <c r="M10" s="153">
        <f t="shared" si="0"/>
        <v>1</v>
      </c>
      <c r="N10" s="153">
        <f t="shared" si="1"/>
        <v>0</v>
      </c>
    </row>
    <row r="11" spans="1:14" x14ac:dyDescent="0.25">
      <c r="A11" s="152">
        <v>202000244</v>
      </c>
      <c r="B11" s="153" t="s">
        <v>50</v>
      </c>
      <c r="C11" s="153">
        <v>5</v>
      </c>
      <c r="D11" s="154">
        <v>3</v>
      </c>
      <c r="E11" s="151">
        <v>1</v>
      </c>
      <c r="G11" s="151">
        <v>1</v>
      </c>
      <c r="M11" s="153">
        <f t="shared" si="0"/>
        <v>2</v>
      </c>
      <c r="N11" s="153">
        <f t="shared" si="1"/>
        <v>0</v>
      </c>
    </row>
    <row r="12" spans="1:14" x14ac:dyDescent="0.25">
      <c r="A12" s="152">
        <v>202000030</v>
      </c>
      <c r="B12" s="153" t="s">
        <v>216</v>
      </c>
      <c r="C12" s="153">
        <v>5</v>
      </c>
      <c r="D12" s="154">
        <v>2</v>
      </c>
      <c r="K12" s="151">
        <v>1</v>
      </c>
      <c r="M12" s="153">
        <f t="shared" si="0"/>
        <v>1</v>
      </c>
      <c r="N12" s="153">
        <f t="shared" si="1"/>
        <v>0</v>
      </c>
    </row>
    <row r="13" spans="1:14" x14ac:dyDescent="0.25">
      <c r="A13" s="151">
        <v>201800102</v>
      </c>
      <c r="B13" s="153" t="s">
        <v>107</v>
      </c>
      <c r="C13" s="153">
        <v>5</v>
      </c>
      <c r="D13" s="154">
        <v>1</v>
      </c>
      <c r="L13" s="151">
        <v>1</v>
      </c>
      <c r="M13" s="153">
        <f t="shared" si="0"/>
        <v>1</v>
      </c>
      <c r="N13" s="153">
        <f t="shared" si="1"/>
        <v>0</v>
      </c>
    </row>
    <row r="14" spans="1:14" x14ac:dyDescent="0.25">
      <c r="A14" s="151">
        <v>202300225</v>
      </c>
      <c r="B14" s="153" t="s">
        <v>203</v>
      </c>
      <c r="C14" s="153">
        <v>5</v>
      </c>
      <c r="D14" s="155">
        <v>4</v>
      </c>
      <c r="E14" s="151">
        <v>1</v>
      </c>
      <c r="G14" s="151">
        <v>1</v>
      </c>
      <c r="M14" s="153">
        <f t="shared" si="0"/>
        <v>2</v>
      </c>
      <c r="N14" s="153">
        <f t="shared" si="1"/>
        <v>0</v>
      </c>
    </row>
    <row r="15" spans="1:14" x14ac:dyDescent="0.25">
      <c r="A15" s="151">
        <v>202001436</v>
      </c>
      <c r="B15" s="153" t="s">
        <v>100</v>
      </c>
      <c r="C15" s="153">
        <v>5</v>
      </c>
      <c r="D15" s="155">
        <v>3</v>
      </c>
      <c r="G15" s="151">
        <v>1</v>
      </c>
      <c r="J15" s="151">
        <v>1</v>
      </c>
      <c r="M15" s="153">
        <f t="shared" si="0"/>
        <v>2</v>
      </c>
      <c r="N15" s="153">
        <f t="shared" si="1"/>
        <v>0</v>
      </c>
    </row>
    <row r="16" spans="1:14" x14ac:dyDescent="0.25">
      <c r="A16" s="152">
        <v>201800156</v>
      </c>
      <c r="B16" s="153" t="s">
        <v>69</v>
      </c>
      <c r="C16" s="153">
        <v>5</v>
      </c>
      <c r="D16" s="154">
        <v>3</v>
      </c>
      <c r="F16" s="151">
        <v>1</v>
      </c>
      <c r="J16" s="151">
        <v>1</v>
      </c>
      <c r="M16" s="153">
        <f t="shared" si="0"/>
        <v>2</v>
      </c>
      <c r="N16" s="153">
        <f t="shared" si="1"/>
        <v>0</v>
      </c>
    </row>
    <row r="17" spans="1:14" x14ac:dyDescent="0.25">
      <c r="A17" s="152">
        <v>201200133</v>
      </c>
      <c r="B17" s="153" t="s">
        <v>61</v>
      </c>
      <c r="C17" s="153">
        <v>5</v>
      </c>
      <c r="D17" s="154">
        <v>4</v>
      </c>
      <c r="F17" s="151">
        <v>1</v>
      </c>
      <c r="J17" s="151">
        <v>1</v>
      </c>
      <c r="M17" s="153">
        <f t="shared" si="0"/>
        <v>2</v>
      </c>
      <c r="N17" s="153">
        <f t="shared" si="1"/>
        <v>0</v>
      </c>
    </row>
    <row r="18" spans="1:14" x14ac:dyDescent="0.25">
      <c r="A18" s="151">
        <v>191210720</v>
      </c>
      <c r="B18" s="153" t="s">
        <v>238</v>
      </c>
      <c r="C18" s="153">
        <v>5</v>
      </c>
      <c r="D18" s="154">
        <v>3</v>
      </c>
      <c r="J18" s="151">
        <v>1</v>
      </c>
      <c r="M18" s="153">
        <f t="shared" si="0"/>
        <v>1</v>
      </c>
      <c r="N18" s="153">
        <f t="shared" si="1"/>
        <v>0</v>
      </c>
    </row>
    <row r="19" spans="1:14" x14ac:dyDescent="0.25">
      <c r="A19" s="151">
        <v>191154740</v>
      </c>
      <c r="B19" s="153" t="s">
        <v>99</v>
      </c>
      <c r="C19" s="153">
        <v>5</v>
      </c>
      <c r="D19" s="155">
        <v>1</v>
      </c>
      <c r="J19" s="151">
        <v>1</v>
      </c>
      <c r="M19" s="153">
        <f t="shared" si="0"/>
        <v>1</v>
      </c>
      <c r="N19" s="153">
        <f t="shared" si="1"/>
        <v>0</v>
      </c>
    </row>
    <row r="20" spans="1:14" x14ac:dyDescent="0.25">
      <c r="A20" s="151">
        <v>201700365</v>
      </c>
      <c r="B20" s="153" t="s">
        <v>225</v>
      </c>
      <c r="C20" s="153">
        <v>5</v>
      </c>
      <c r="D20" s="155">
        <v>1</v>
      </c>
      <c r="K20" s="151">
        <v>1</v>
      </c>
      <c r="M20" s="153">
        <f t="shared" si="0"/>
        <v>1</v>
      </c>
      <c r="N20" s="153">
        <f t="shared" si="1"/>
        <v>0</v>
      </c>
    </row>
    <row r="21" spans="1:14" x14ac:dyDescent="0.25">
      <c r="A21" s="151">
        <v>191124310</v>
      </c>
      <c r="B21" s="153" t="s">
        <v>108</v>
      </c>
      <c r="C21" s="153">
        <v>5</v>
      </c>
      <c r="D21" s="154">
        <v>3</v>
      </c>
      <c r="L21" s="151">
        <v>1</v>
      </c>
      <c r="M21" s="153">
        <f t="shared" si="0"/>
        <v>1</v>
      </c>
      <c r="N21" s="153">
        <f t="shared" si="1"/>
        <v>0</v>
      </c>
    </row>
    <row r="22" spans="1:14" x14ac:dyDescent="0.25">
      <c r="A22" s="152">
        <v>201200145</v>
      </c>
      <c r="B22" s="153" t="s">
        <v>93</v>
      </c>
      <c r="C22" s="153">
        <v>5</v>
      </c>
      <c r="D22" s="154">
        <v>4</v>
      </c>
      <c r="I22" s="151">
        <v>1</v>
      </c>
      <c r="M22" s="153">
        <f t="shared" si="0"/>
        <v>1</v>
      </c>
      <c r="N22" s="153">
        <f t="shared" si="1"/>
        <v>0</v>
      </c>
    </row>
    <row r="23" spans="1:14" x14ac:dyDescent="0.25">
      <c r="A23" s="151">
        <v>202300210</v>
      </c>
      <c r="B23" s="153" t="s">
        <v>206</v>
      </c>
      <c r="C23" s="153">
        <v>5</v>
      </c>
      <c r="D23" s="154" t="s">
        <v>155</v>
      </c>
      <c r="F23" s="151">
        <v>1</v>
      </c>
      <c r="M23" s="153">
        <f t="shared" si="0"/>
        <v>1</v>
      </c>
      <c r="N23" s="153">
        <f t="shared" si="1"/>
        <v>0</v>
      </c>
    </row>
    <row r="24" spans="1:14" x14ac:dyDescent="0.25">
      <c r="A24" s="152">
        <v>191121710</v>
      </c>
      <c r="B24" s="153" t="s">
        <v>39</v>
      </c>
      <c r="C24" s="153">
        <v>5</v>
      </c>
      <c r="D24" s="154" t="s">
        <v>204</v>
      </c>
      <c r="E24" s="151">
        <v>1</v>
      </c>
      <c r="F24" s="151">
        <v>1</v>
      </c>
      <c r="G24" s="151">
        <v>1</v>
      </c>
      <c r="H24" s="151">
        <v>1</v>
      </c>
      <c r="M24" s="153">
        <f t="shared" si="0"/>
        <v>4</v>
      </c>
      <c r="N24" s="153">
        <f t="shared" si="1"/>
        <v>0</v>
      </c>
    </row>
    <row r="25" spans="1:14" x14ac:dyDescent="0.25">
      <c r="A25" s="152">
        <v>191121700</v>
      </c>
      <c r="B25" s="153" t="s">
        <v>33</v>
      </c>
      <c r="C25" s="153">
        <v>5</v>
      </c>
      <c r="D25" s="154">
        <v>4</v>
      </c>
      <c r="E25" s="151">
        <v>1</v>
      </c>
      <c r="F25" s="151">
        <v>1</v>
      </c>
      <c r="G25" s="151">
        <v>1</v>
      </c>
      <c r="H25" s="151">
        <v>1</v>
      </c>
      <c r="M25" s="153">
        <f t="shared" si="0"/>
        <v>4</v>
      </c>
      <c r="N25" s="153">
        <f t="shared" si="1"/>
        <v>0</v>
      </c>
    </row>
    <row r="26" spans="1:14" x14ac:dyDescent="0.25">
      <c r="A26" s="151">
        <v>191154731</v>
      </c>
      <c r="B26" s="153" t="s">
        <v>51</v>
      </c>
      <c r="C26" s="153">
        <v>5</v>
      </c>
      <c r="D26" s="154">
        <v>4</v>
      </c>
      <c r="E26" s="151">
        <v>1</v>
      </c>
      <c r="G26" s="151">
        <v>1</v>
      </c>
      <c r="J26" s="151">
        <v>1</v>
      </c>
      <c r="M26" s="153">
        <f t="shared" si="0"/>
        <v>3</v>
      </c>
      <c r="N26" s="153">
        <f t="shared" si="1"/>
        <v>0</v>
      </c>
    </row>
    <row r="27" spans="1:14" x14ac:dyDescent="0.25">
      <c r="A27" s="152">
        <v>202200127</v>
      </c>
      <c r="B27" s="153" t="s">
        <v>127</v>
      </c>
      <c r="C27" s="153">
        <v>5</v>
      </c>
      <c r="D27" s="154">
        <v>2</v>
      </c>
      <c r="E27" s="151">
        <v>1</v>
      </c>
      <c r="F27" s="151">
        <v>1</v>
      </c>
      <c r="G27" s="151">
        <v>1</v>
      </c>
      <c r="H27" s="151">
        <v>1</v>
      </c>
      <c r="M27" s="153">
        <f t="shared" si="0"/>
        <v>4</v>
      </c>
      <c r="N27" s="153">
        <f t="shared" si="1"/>
        <v>0</v>
      </c>
    </row>
    <row r="28" spans="1:14" x14ac:dyDescent="0.25">
      <c r="A28" s="152">
        <v>201700173</v>
      </c>
      <c r="B28" s="153" t="s">
        <v>56</v>
      </c>
      <c r="C28" s="153">
        <v>5</v>
      </c>
      <c r="D28" s="154">
        <v>4</v>
      </c>
      <c r="E28" s="151">
        <v>1</v>
      </c>
      <c r="M28" s="153">
        <f t="shared" si="0"/>
        <v>1</v>
      </c>
      <c r="N28" s="153">
        <f t="shared" si="1"/>
        <v>0</v>
      </c>
    </row>
    <row r="29" spans="1:14" x14ac:dyDescent="0.25">
      <c r="A29" s="151">
        <v>202200104</v>
      </c>
      <c r="B29" s="153" t="s">
        <v>128</v>
      </c>
      <c r="C29" s="153">
        <v>5</v>
      </c>
      <c r="D29" s="154">
        <v>2</v>
      </c>
      <c r="H29" s="151">
        <v>1</v>
      </c>
      <c r="I29" s="151">
        <v>1</v>
      </c>
      <c r="J29" s="151">
        <v>1</v>
      </c>
      <c r="M29" s="153">
        <f t="shared" si="0"/>
        <v>3</v>
      </c>
      <c r="N29" s="153">
        <f t="shared" si="1"/>
        <v>0</v>
      </c>
    </row>
    <row r="30" spans="1:14" x14ac:dyDescent="0.25">
      <c r="A30" s="152">
        <v>201400244</v>
      </c>
      <c r="B30" s="153" t="s">
        <v>70</v>
      </c>
      <c r="C30" s="153">
        <v>5</v>
      </c>
      <c r="D30" s="154">
        <v>2</v>
      </c>
      <c r="F30" s="151">
        <v>1</v>
      </c>
      <c r="M30" s="153">
        <f t="shared" si="0"/>
        <v>1</v>
      </c>
      <c r="N30" s="153">
        <f t="shared" si="1"/>
        <v>0</v>
      </c>
    </row>
    <row r="31" spans="1:14" x14ac:dyDescent="0.25">
      <c r="A31" s="152">
        <v>202100128</v>
      </c>
      <c r="B31" s="153" t="s">
        <v>71</v>
      </c>
      <c r="C31" s="153">
        <v>5</v>
      </c>
      <c r="D31" s="154">
        <v>3</v>
      </c>
      <c r="F31" s="151">
        <v>1</v>
      </c>
      <c r="M31" s="153">
        <f t="shared" si="0"/>
        <v>1</v>
      </c>
      <c r="N31" s="153">
        <f t="shared" si="1"/>
        <v>0</v>
      </c>
    </row>
    <row r="32" spans="1:14" x14ac:dyDescent="0.25">
      <c r="A32" s="152">
        <v>201500235</v>
      </c>
      <c r="B32" s="153" t="s">
        <v>52</v>
      </c>
      <c r="C32" s="153">
        <v>5</v>
      </c>
      <c r="D32" s="154">
        <v>3</v>
      </c>
      <c r="E32" s="151">
        <v>1</v>
      </c>
      <c r="G32" s="151">
        <v>1</v>
      </c>
      <c r="I32" s="151">
        <v>1</v>
      </c>
      <c r="M32" s="153">
        <f t="shared" si="0"/>
        <v>3</v>
      </c>
      <c r="N32" s="153">
        <f t="shared" si="1"/>
        <v>0</v>
      </c>
    </row>
    <row r="33" spans="1:14" x14ac:dyDescent="0.25">
      <c r="A33" s="152">
        <v>202000040</v>
      </c>
      <c r="B33" s="153" t="s">
        <v>210</v>
      </c>
      <c r="C33" s="153">
        <v>5</v>
      </c>
      <c r="D33" s="154">
        <v>4</v>
      </c>
      <c r="J33" s="151">
        <v>1</v>
      </c>
      <c r="M33" s="153">
        <f t="shared" si="0"/>
        <v>1</v>
      </c>
      <c r="N33" s="153">
        <f t="shared" si="1"/>
        <v>0</v>
      </c>
    </row>
    <row r="34" spans="1:14" x14ac:dyDescent="0.25">
      <c r="A34" s="152">
        <v>191124720</v>
      </c>
      <c r="B34" s="153" t="s">
        <v>63</v>
      </c>
      <c r="C34" s="153">
        <v>5</v>
      </c>
      <c r="D34" s="154">
        <v>3</v>
      </c>
      <c r="F34" s="151">
        <v>1</v>
      </c>
      <c r="K34" s="151">
        <v>1</v>
      </c>
      <c r="M34" s="153">
        <f t="shared" ref="M34:M65" si="2">SUM(E34:L34)</f>
        <v>2</v>
      </c>
      <c r="N34" s="153">
        <f t="shared" si="1"/>
        <v>0</v>
      </c>
    </row>
    <row r="35" spans="1:14" x14ac:dyDescent="0.25">
      <c r="A35" s="151">
        <v>191131360</v>
      </c>
      <c r="B35" s="153" t="s">
        <v>181</v>
      </c>
      <c r="C35" s="153">
        <v>5</v>
      </c>
      <c r="D35" s="155">
        <v>3</v>
      </c>
      <c r="F35" s="151">
        <v>1</v>
      </c>
      <c r="H35" s="151">
        <v>1</v>
      </c>
      <c r="J35" s="151">
        <v>1</v>
      </c>
      <c r="M35" s="153">
        <f t="shared" si="2"/>
        <v>3</v>
      </c>
      <c r="N35" s="153">
        <f t="shared" si="1"/>
        <v>0</v>
      </c>
    </row>
    <row r="36" spans="1:14" x14ac:dyDescent="0.25">
      <c r="A36" s="152">
        <v>191121720</v>
      </c>
      <c r="B36" s="153" t="s">
        <v>62</v>
      </c>
      <c r="C36" s="153">
        <v>5</v>
      </c>
      <c r="D36" s="154" t="s">
        <v>204</v>
      </c>
      <c r="F36" s="151">
        <v>1</v>
      </c>
      <c r="H36" s="151">
        <v>1</v>
      </c>
      <c r="I36" s="151">
        <v>1</v>
      </c>
      <c r="J36" s="151">
        <v>1</v>
      </c>
      <c r="M36" s="153">
        <f t="shared" si="2"/>
        <v>4</v>
      </c>
      <c r="N36" s="153">
        <f t="shared" si="1"/>
        <v>0</v>
      </c>
    </row>
    <row r="37" spans="1:14" x14ac:dyDescent="0.25">
      <c r="A37" s="152">
        <v>202300256</v>
      </c>
      <c r="B37" s="153" t="s">
        <v>171</v>
      </c>
      <c r="C37" s="153">
        <v>5</v>
      </c>
      <c r="D37" s="154">
        <v>3</v>
      </c>
      <c r="J37" s="151">
        <v>1</v>
      </c>
      <c r="M37" s="153">
        <f t="shared" si="2"/>
        <v>1</v>
      </c>
      <c r="N37" s="153">
        <f t="shared" si="1"/>
        <v>0</v>
      </c>
    </row>
    <row r="38" spans="1:14" x14ac:dyDescent="0.25">
      <c r="A38" s="151">
        <v>202400341</v>
      </c>
      <c r="B38" s="153" t="s">
        <v>217</v>
      </c>
      <c r="C38" s="153">
        <v>5</v>
      </c>
      <c r="D38" s="155">
        <v>2</v>
      </c>
      <c r="K38" s="151">
        <v>1</v>
      </c>
      <c r="M38" s="153">
        <f t="shared" si="2"/>
        <v>1</v>
      </c>
      <c r="N38" s="153">
        <f t="shared" si="1"/>
        <v>0</v>
      </c>
    </row>
    <row r="39" spans="1:14" x14ac:dyDescent="0.25">
      <c r="A39" s="151">
        <v>201000159</v>
      </c>
      <c r="B39" s="153" t="s">
        <v>146</v>
      </c>
      <c r="C39" s="153">
        <v>5</v>
      </c>
      <c r="D39" s="155">
        <v>3</v>
      </c>
      <c r="F39" s="151">
        <v>1</v>
      </c>
      <c r="M39" s="153">
        <f t="shared" si="2"/>
        <v>1</v>
      </c>
      <c r="N39" s="153">
        <f t="shared" si="1"/>
        <v>0</v>
      </c>
    </row>
    <row r="40" spans="1:14" x14ac:dyDescent="0.25">
      <c r="A40" s="151">
        <v>201500344</v>
      </c>
      <c r="B40" s="153" t="s">
        <v>40</v>
      </c>
      <c r="C40" s="153">
        <v>5</v>
      </c>
      <c r="D40" s="155">
        <v>4</v>
      </c>
      <c r="H40" s="151">
        <v>1</v>
      </c>
      <c r="M40" s="153">
        <f t="shared" si="2"/>
        <v>1</v>
      </c>
      <c r="N40" s="153">
        <f t="shared" si="1"/>
        <v>0</v>
      </c>
    </row>
    <row r="41" spans="1:14" x14ac:dyDescent="0.25">
      <c r="A41" s="151">
        <v>201700026</v>
      </c>
      <c r="B41" s="153" t="s">
        <v>226</v>
      </c>
      <c r="C41" s="153">
        <v>5</v>
      </c>
      <c r="D41" s="155">
        <v>2</v>
      </c>
      <c r="K41" s="151">
        <v>1</v>
      </c>
      <c r="M41" s="153">
        <f t="shared" si="2"/>
        <v>1</v>
      </c>
      <c r="N41" s="153">
        <f t="shared" si="1"/>
        <v>0</v>
      </c>
    </row>
    <row r="42" spans="1:14" x14ac:dyDescent="0.25">
      <c r="A42" s="151">
        <v>201600019</v>
      </c>
      <c r="B42" s="153" t="s">
        <v>81</v>
      </c>
      <c r="C42" s="153">
        <v>5</v>
      </c>
      <c r="D42" s="154">
        <v>1</v>
      </c>
      <c r="G42" s="151">
        <v>1</v>
      </c>
      <c r="M42" s="153">
        <f t="shared" si="2"/>
        <v>1</v>
      </c>
      <c r="N42" s="153">
        <f t="shared" si="1"/>
        <v>0</v>
      </c>
    </row>
    <row r="43" spans="1:14" x14ac:dyDescent="0.25">
      <c r="A43" s="151">
        <v>201700023</v>
      </c>
      <c r="B43" s="153" t="s">
        <v>85</v>
      </c>
      <c r="C43" s="153">
        <v>5</v>
      </c>
      <c r="D43" s="154">
        <v>2</v>
      </c>
      <c r="G43" s="151">
        <v>1</v>
      </c>
      <c r="M43" s="153">
        <f t="shared" si="2"/>
        <v>1</v>
      </c>
      <c r="N43" s="153">
        <f t="shared" si="1"/>
        <v>0</v>
      </c>
    </row>
    <row r="44" spans="1:14" x14ac:dyDescent="0.25">
      <c r="A44" s="152">
        <v>201600252</v>
      </c>
      <c r="B44" s="153" t="s">
        <v>86</v>
      </c>
      <c r="C44" s="153">
        <v>5</v>
      </c>
      <c r="D44" s="154">
        <v>3</v>
      </c>
      <c r="G44" s="151">
        <v>1</v>
      </c>
      <c r="M44" s="153">
        <f t="shared" si="2"/>
        <v>1</v>
      </c>
      <c r="N44" s="153">
        <f t="shared" si="1"/>
        <v>0</v>
      </c>
    </row>
    <row r="45" spans="1:14" x14ac:dyDescent="0.25">
      <c r="A45" s="152">
        <v>202400343</v>
      </c>
      <c r="B45" s="153" t="s">
        <v>227</v>
      </c>
      <c r="C45" s="153">
        <v>5</v>
      </c>
      <c r="D45" s="154">
        <v>2</v>
      </c>
      <c r="K45" s="151">
        <v>1</v>
      </c>
      <c r="M45" s="153">
        <f t="shared" si="2"/>
        <v>1</v>
      </c>
      <c r="N45" s="153">
        <f t="shared" si="1"/>
        <v>0</v>
      </c>
    </row>
    <row r="46" spans="1:14" x14ac:dyDescent="0.25">
      <c r="A46" s="152">
        <v>201600019</v>
      </c>
      <c r="B46" s="153" t="s">
        <v>218</v>
      </c>
      <c r="C46" s="153">
        <v>5</v>
      </c>
      <c r="D46" s="154">
        <v>1</v>
      </c>
      <c r="K46" s="151">
        <v>1</v>
      </c>
      <c r="M46" s="153">
        <f t="shared" si="2"/>
        <v>1</v>
      </c>
      <c r="N46" s="153">
        <f t="shared" si="1"/>
        <v>0</v>
      </c>
    </row>
    <row r="47" spans="1:14" x14ac:dyDescent="0.25">
      <c r="A47" s="152">
        <v>191157750</v>
      </c>
      <c r="B47" s="153" t="s">
        <v>34</v>
      </c>
      <c r="C47" s="153">
        <v>5</v>
      </c>
      <c r="D47" s="154">
        <v>1</v>
      </c>
      <c r="G47" s="151">
        <v>1</v>
      </c>
      <c r="M47" s="153">
        <f t="shared" si="2"/>
        <v>1</v>
      </c>
      <c r="N47" s="153">
        <f t="shared" si="1"/>
        <v>0</v>
      </c>
    </row>
    <row r="48" spans="1:14" x14ac:dyDescent="0.25">
      <c r="A48" s="151">
        <v>201700294</v>
      </c>
      <c r="B48" s="153" t="s">
        <v>94</v>
      </c>
      <c r="C48" s="153">
        <v>5</v>
      </c>
      <c r="D48" s="154">
        <v>4</v>
      </c>
      <c r="I48" s="151">
        <v>1</v>
      </c>
      <c r="J48" s="151">
        <v>1</v>
      </c>
      <c r="M48" s="153">
        <f t="shared" si="2"/>
        <v>2</v>
      </c>
      <c r="N48" s="153">
        <f t="shared" si="1"/>
        <v>0</v>
      </c>
    </row>
    <row r="49" spans="1:14" x14ac:dyDescent="0.25">
      <c r="A49" s="152">
        <v>201400046</v>
      </c>
      <c r="B49" s="153" t="s">
        <v>22</v>
      </c>
      <c r="C49" s="153">
        <v>5</v>
      </c>
      <c r="D49" s="154" t="s">
        <v>209</v>
      </c>
      <c r="H49" s="151">
        <v>1</v>
      </c>
      <c r="M49" s="153">
        <f t="shared" si="2"/>
        <v>1</v>
      </c>
      <c r="N49" s="153">
        <f t="shared" si="1"/>
        <v>0</v>
      </c>
    </row>
    <row r="50" spans="1:14" x14ac:dyDescent="0.25">
      <c r="A50" s="152">
        <v>202000245</v>
      </c>
      <c r="B50" s="153" t="s">
        <v>147</v>
      </c>
      <c r="C50" s="153">
        <v>5</v>
      </c>
      <c r="D50" s="154">
        <v>1</v>
      </c>
      <c r="E50" s="151">
        <v>1</v>
      </c>
      <c r="G50" s="151">
        <v>1</v>
      </c>
      <c r="M50" s="153">
        <f t="shared" si="2"/>
        <v>2</v>
      </c>
      <c r="N50" s="153">
        <f t="shared" si="1"/>
        <v>0</v>
      </c>
    </row>
    <row r="51" spans="1:14" x14ac:dyDescent="0.25">
      <c r="A51" s="151">
        <v>201300038</v>
      </c>
      <c r="B51" s="153" t="s">
        <v>163</v>
      </c>
      <c r="C51" s="153">
        <v>5</v>
      </c>
      <c r="D51" s="154">
        <v>2</v>
      </c>
      <c r="I51" s="151">
        <v>1</v>
      </c>
      <c r="M51" s="153">
        <f t="shared" si="2"/>
        <v>1</v>
      </c>
      <c r="N51" s="153">
        <f t="shared" si="1"/>
        <v>0</v>
      </c>
    </row>
    <row r="52" spans="1:14" x14ac:dyDescent="0.25">
      <c r="A52" s="151">
        <v>201900037</v>
      </c>
      <c r="B52" s="153" t="s">
        <v>57</v>
      </c>
      <c r="C52" s="153">
        <v>5</v>
      </c>
      <c r="D52" s="154">
        <v>2</v>
      </c>
      <c r="E52" s="151">
        <v>1</v>
      </c>
      <c r="F52" s="151">
        <v>1</v>
      </c>
      <c r="H52" s="151">
        <v>1</v>
      </c>
      <c r="I52" s="151">
        <v>1</v>
      </c>
      <c r="J52" s="151">
        <v>1</v>
      </c>
      <c r="M52" s="153">
        <f t="shared" si="2"/>
        <v>5</v>
      </c>
      <c r="N52" s="153">
        <f t="shared" si="1"/>
        <v>0</v>
      </c>
    </row>
    <row r="53" spans="1:14" x14ac:dyDescent="0.25">
      <c r="A53" s="151">
        <v>201500136</v>
      </c>
      <c r="B53" s="153" t="s">
        <v>58</v>
      </c>
      <c r="C53" s="153">
        <v>5</v>
      </c>
      <c r="D53" s="154">
        <v>1</v>
      </c>
      <c r="E53" s="151">
        <v>1</v>
      </c>
      <c r="G53" s="151">
        <v>1</v>
      </c>
      <c r="J53" s="151">
        <v>1</v>
      </c>
      <c r="M53" s="153">
        <f t="shared" si="2"/>
        <v>3</v>
      </c>
      <c r="N53" s="153">
        <f t="shared" si="1"/>
        <v>0</v>
      </c>
    </row>
    <row r="54" spans="1:14" x14ac:dyDescent="0.25">
      <c r="A54" s="151">
        <v>191154720</v>
      </c>
      <c r="B54" s="153" t="s">
        <v>82</v>
      </c>
      <c r="C54" s="153">
        <v>5</v>
      </c>
      <c r="D54" s="154">
        <v>2</v>
      </c>
      <c r="G54" s="151">
        <v>1</v>
      </c>
      <c r="M54" s="153">
        <f t="shared" si="2"/>
        <v>1</v>
      </c>
      <c r="N54" s="153">
        <f t="shared" si="1"/>
        <v>0</v>
      </c>
    </row>
    <row r="55" spans="1:14" x14ac:dyDescent="0.25">
      <c r="A55" s="151">
        <v>202000246</v>
      </c>
      <c r="B55" s="153" t="s">
        <v>53</v>
      </c>
      <c r="C55" s="153">
        <v>5</v>
      </c>
      <c r="D55" s="154">
        <v>4</v>
      </c>
      <c r="E55" s="151">
        <v>1</v>
      </c>
      <c r="M55" s="153">
        <f t="shared" si="2"/>
        <v>1</v>
      </c>
      <c r="N55" s="153">
        <f t="shared" si="1"/>
        <v>0</v>
      </c>
    </row>
    <row r="56" spans="1:14" x14ac:dyDescent="0.25">
      <c r="A56" s="151">
        <v>202000033</v>
      </c>
      <c r="B56" s="153" t="s">
        <v>64</v>
      </c>
      <c r="C56" s="153">
        <v>5</v>
      </c>
      <c r="D56" s="155">
        <v>3</v>
      </c>
      <c r="F56" s="151">
        <v>1</v>
      </c>
      <c r="M56" s="153">
        <f t="shared" si="2"/>
        <v>1</v>
      </c>
      <c r="N56" s="153">
        <f t="shared" si="1"/>
        <v>0</v>
      </c>
    </row>
    <row r="57" spans="1:14" x14ac:dyDescent="0.25">
      <c r="A57" s="152">
        <v>202000036</v>
      </c>
      <c r="B57" s="153" t="s">
        <v>83</v>
      </c>
      <c r="C57" s="153">
        <v>5</v>
      </c>
      <c r="D57" s="154">
        <v>4</v>
      </c>
      <c r="G57" s="151">
        <v>1</v>
      </c>
      <c r="M57" s="153">
        <f t="shared" si="2"/>
        <v>1</v>
      </c>
      <c r="N57" s="153">
        <f t="shared" si="1"/>
        <v>0</v>
      </c>
    </row>
    <row r="58" spans="1:14" x14ac:dyDescent="0.25">
      <c r="A58" s="151">
        <v>202000247</v>
      </c>
      <c r="B58" s="153" t="s">
        <v>44</v>
      </c>
      <c r="C58" s="153">
        <v>5</v>
      </c>
      <c r="D58" s="155" t="s">
        <v>155</v>
      </c>
      <c r="H58" s="151">
        <v>1</v>
      </c>
      <c r="M58" s="153">
        <f t="shared" si="2"/>
        <v>1</v>
      </c>
      <c r="N58" s="153">
        <f t="shared" si="1"/>
        <v>0</v>
      </c>
    </row>
    <row r="59" spans="1:14" x14ac:dyDescent="0.25">
      <c r="A59" s="152">
        <v>202000039</v>
      </c>
      <c r="B59" s="153" t="s">
        <v>164</v>
      </c>
      <c r="C59" s="153">
        <v>5</v>
      </c>
      <c r="D59" s="154">
        <v>4</v>
      </c>
      <c r="I59" s="151">
        <v>1</v>
      </c>
      <c r="M59" s="153">
        <f t="shared" si="2"/>
        <v>1</v>
      </c>
      <c r="N59" s="153">
        <f t="shared" si="1"/>
        <v>0</v>
      </c>
    </row>
    <row r="60" spans="1:14" x14ac:dyDescent="0.25">
      <c r="A60" s="152">
        <v>202000034</v>
      </c>
      <c r="B60" s="153" t="s">
        <v>96</v>
      </c>
      <c r="C60" s="153">
        <v>5</v>
      </c>
      <c r="D60" s="154">
        <v>2</v>
      </c>
      <c r="J60" s="151">
        <v>1</v>
      </c>
      <c r="M60" s="153">
        <f t="shared" si="2"/>
        <v>1</v>
      </c>
      <c r="N60" s="153">
        <f t="shared" si="1"/>
        <v>0</v>
      </c>
    </row>
    <row r="61" spans="1:14" x14ac:dyDescent="0.25">
      <c r="A61" s="152">
        <v>202400340</v>
      </c>
      <c r="B61" s="153" t="s">
        <v>219</v>
      </c>
      <c r="C61" s="153">
        <v>5</v>
      </c>
      <c r="D61" s="154">
        <v>1</v>
      </c>
      <c r="K61" s="151">
        <v>1</v>
      </c>
      <c r="M61" s="153">
        <f t="shared" si="2"/>
        <v>1</v>
      </c>
      <c r="N61" s="153">
        <f t="shared" si="1"/>
        <v>0</v>
      </c>
    </row>
    <row r="62" spans="1:14" x14ac:dyDescent="0.25">
      <c r="A62" s="152">
        <v>201900074</v>
      </c>
      <c r="B62" s="153" t="s">
        <v>23</v>
      </c>
      <c r="C62" s="153">
        <v>5</v>
      </c>
      <c r="D62" s="154">
        <v>1</v>
      </c>
      <c r="E62" s="151">
        <v>1</v>
      </c>
      <c r="G62" s="151">
        <v>1</v>
      </c>
      <c r="H62" s="151">
        <v>1</v>
      </c>
      <c r="J62" s="151">
        <v>1</v>
      </c>
      <c r="M62" s="153">
        <f t="shared" si="2"/>
        <v>4</v>
      </c>
      <c r="N62" s="153">
        <f t="shared" si="1"/>
        <v>0</v>
      </c>
    </row>
    <row r="63" spans="1:14" x14ac:dyDescent="0.25">
      <c r="A63" s="151">
        <v>191154340</v>
      </c>
      <c r="B63" s="153" t="s">
        <v>87</v>
      </c>
      <c r="C63" s="153">
        <v>5</v>
      </c>
      <c r="D63" s="154">
        <v>4</v>
      </c>
      <c r="E63" s="151">
        <v>1</v>
      </c>
      <c r="G63" s="151">
        <v>1</v>
      </c>
      <c r="M63" s="153">
        <f t="shared" si="2"/>
        <v>2</v>
      </c>
      <c r="N63" s="153">
        <f t="shared" si="1"/>
        <v>0</v>
      </c>
    </row>
    <row r="64" spans="1:14" x14ac:dyDescent="0.25">
      <c r="A64" s="151">
        <v>192850730</v>
      </c>
      <c r="B64" s="153" t="s">
        <v>72</v>
      </c>
      <c r="C64" s="153">
        <v>5</v>
      </c>
      <c r="D64" s="154">
        <v>1</v>
      </c>
      <c r="F64" s="151">
        <v>1</v>
      </c>
      <c r="M64" s="153">
        <f t="shared" si="2"/>
        <v>1</v>
      </c>
      <c r="N64" s="153">
        <f t="shared" si="1"/>
        <v>0</v>
      </c>
    </row>
    <row r="65" spans="1:14" x14ac:dyDescent="0.25">
      <c r="A65" s="151">
        <v>201400194</v>
      </c>
      <c r="B65" s="153" t="s">
        <v>152</v>
      </c>
      <c r="C65" s="153">
        <v>5</v>
      </c>
      <c r="D65" s="154">
        <v>3</v>
      </c>
      <c r="G65" s="151">
        <v>1</v>
      </c>
      <c r="M65" s="153">
        <f t="shared" si="2"/>
        <v>1</v>
      </c>
      <c r="N65" s="153">
        <f t="shared" si="1"/>
        <v>0</v>
      </c>
    </row>
    <row r="66" spans="1:14" x14ac:dyDescent="0.25">
      <c r="A66" s="152">
        <v>191150480</v>
      </c>
      <c r="B66" s="153" t="s">
        <v>97</v>
      </c>
      <c r="C66" s="153">
        <v>5</v>
      </c>
      <c r="D66" s="154">
        <v>3</v>
      </c>
      <c r="J66" s="151">
        <v>1</v>
      </c>
      <c r="M66" s="153">
        <f t="shared" ref="M66:M97" si="3">SUM(E66:L66)</f>
        <v>1</v>
      </c>
      <c r="N66" s="153">
        <f t="shared" si="1"/>
        <v>0</v>
      </c>
    </row>
    <row r="67" spans="1:14" x14ac:dyDescent="0.25">
      <c r="A67" s="151">
        <v>202200266</v>
      </c>
      <c r="B67" s="153" t="s">
        <v>207</v>
      </c>
      <c r="C67" s="153">
        <v>5</v>
      </c>
      <c r="D67" s="155">
        <v>2</v>
      </c>
      <c r="G67" s="151">
        <v>1</v>
      </c>
      <c r="M67" s="153">
        <f t="shared" si="3"/>
        <v>1</v>
      </c>
      <c r="N67" s="153">
        <f t="shared" ref="N67:N121" si="4">IF(A67=A66,1,0)</f>
        <v>0</v>
      </c>
    </row>
    <row r="68" spans="1:14" x14ac:dyDescent="0.25">
      <c r="A68" s="152">
        <v>201700071</v>
      </c>
      <c r="B68" s="153" t="s">
        <v>101</v>
      </c>
      <c r="C68" s="153">
        <v>5</v>
      </c>
      <c r="D68" s="154">
        <v>4</v>
      </c>
      <c r="J68" s="151">
        <v>1</v>
      </c>
      <c r="M68" s="153">
        <f t="shared" si="3"/>
        <v>1</v>
      </c>
      <c r="N68" s="153">
        <f t="shared" si="4"/>
        <v>0</v>
      </c>
    </row>
    <row r="69" spans="1:14" x14ac:dyDescent="0.25">
      <c r="A69" s="152">
        <v>202200103</v>
      </c>
      <c r="B69" s="153" t="s">
        <v>105</v>
      </c>
      <c r="C69" s="153">
        <v>5</v>
      </c>
      <c r="D69" s="154">
        <v>1</v>
      </c>
      <c r="J69" s="151">
        <v>1</v>
      </c>
      <c r="M69" s="153">
        <f t="shared" si="3"/>
        <v>1</v>
      </c>
      <c r="N69" s="153">
        <f t="shared" si="4"/>
        <v>0</v>
      </c>
    </row>
    <row r="70" spans="1:14" x14ac:dyDescent="0.25">
      <c r="A70" s="152">
        <v>201200167</v>
      </c>
      <c r="B70" s="153" t="s">
        <v>102</v>
      </c>
      <c r="C70" s="153">
        <v>5</v>
      </c>
      <c r="D70" s="154">
        <v>1</v>
      </c>
      <c r="J70" s="151">
        <v>1</v>
      </c>
      <c r="M70" s="153">
        <f t="shared" si="3"/>
        <v>1</v>
      </c>
      <c r="N70" s="153">
        <f t="shared" si="4"/>
        <v>0</v>
      </c>
    </row>
    <row r="71" spans="1:14" x14ac:dyDescent="0.25">
      <c r="A71" s="151">
        <v>202000032</v>
      </c>
      <c r="B71" s="153" t="s">
        <v>220</v>
      </c>
      <c r="C71" s="153">
        <v>5</v>
      </c>
      <c r="D71" s="155">
        <v>1</v>
      </c>
      <c r="K71" s="151">
        <v>1</v>
      </c>
      <c r="M71" s="153">
        <f t="shared" si="3"/>
        <v>1</v>
      </c>
      <c r="N71" s="153">
        <f t="shared" si="4"/>
        <v>0</v>
      </c>
    </row>
    <row r="72" spans="1:14" x14ac:dyDescent="0.25">
      <c r="A72" s="152">
        <v>201800034</v>
      </c>
      <c r="B72" s="153" t="s">
        <v>166</v>
      </c>
      <c r="C72" s="153">
        <v>5</v>
      </c>
      <c r="D72" s="154">
        <v>4</v>
      </c>
      <c r="I72" s="151">
        <v>1</v>
      </c>
      <c r="M72" s="153">
        <f t="shared" si="3"/>
        <v>1</v>
      </c>
      <c r="N72" s="153">
        <f t="shared" si="4"/>
        <v>0</v>
      </c>
    </row>
    <row r="73" spans="1:14" x14ac:dyDescent="0.25">
      <c r="A73" s="151">
        <v>202400400</v>
      </c>
      <c r="B73" s="153" t="s">
        <v>73</v>
      </c>
      <c r="C73" s="153">
        <v>5</v>
      </c>
      <c r="D73" s="154">
        <v>1</v>
      </c>
      <c r="F73" s="151">
        <v>1</v>
      </c>
      <c r="J73" s="151">
        <v>1</v>
      </c>
      <c r="M73" s="153">
        <f t="shared" si="3"/>
        <v>2</v>
      </c>
      <c r="N73" s="153">
        <f t="shared" si="4"/>
        <v>0</v>
      </c>
    </row>
    <row r="74" spans="1:14" x14ac:dyDescent="0.25">
      <c r="A74" s="152">
        <v>192850960</v>
      </c>
      <c r="B74" s="153" t="s">
        <v>109</v>
      </c>
      <c r="C74" s="153">
        <v>5</v>
      </c>
      <c r="D74" s="154">
        <v>3</v>
      </c>
      <c r="L74" s="151">
        <v>1</v>
      </c>
      <c r="M74" s="153">
        <f t="shared" si="3"/>
        <v>1</v>
      </c>
      <c r="N74" s="153">
        <f t="shared" si="4"/>
        <v>0</v>
      </c>
    </row>
    <row r="75" spans="1:14" x14ac:dyDescent="0.25">
      <c r="A75" s="152">
        <v>201700075</v>
      </c>
      <c r="B75" s="153" t="s">
        <v>228</v>
      </c>
      <c r="C75" s="153">
        <v>5</v>
      </c>
      <c r="D75" s="154">
        <v>1</v>
      </c>
      <c r="K75" s="151">
        <v>1</v>
      </c>
      <c r="M75" s="153">
        <f t="shared" si="3"/>
        <v>1</v>
      </c>
      <c r="N75" s="153">
        <f t="shared" si="4"/>
        <v>0</v>
      </c>
    </row>
    <row r="76" spans="1:14" x14ac:dyDescent="0.25">
      <c r="A76" s="152">
        <v>202300338</v>
      </c>
      <c r="B76" s="153" t="s">
        <v>211</v>
      </c>
      <c r="C76" s="153">
        <v>5</v>
      </c>
      <c r="D76" s="154">
        <v>4</v>
      </c>
      <c r="L76" s="151">
        <v>1</v>
      </c>
      <c r="M76" s="153">
        <f t="shared" si="3"/>
        <v>1</v>
      </c>
      <c r="N76" s="153">
        <f t="shared" si="4"/>
        <v>0</v>
      </c>
    </row>
    <row r="77" spans="1:14" x14ac:dyDescent="0.25">
      <c r="A77" s="152">
        <v>191137400</v>
      </c>
      <c r="B77" s="153" t="s">
        <v>25</v>
      </c>
      <c r="C77" s="153">
        <v>5</v>
      </c>
      <c r="D77" s="154">
        <v>2</v>
      </c>
      <c r="F77" s="151">
        <v>1</v>
      </c>
      <c r="H77" s="151">
        <v>1</v>
      </c>
      <c r="K77" s="151">
        <v>1</v>
      </c>
      <c r="M77" s="153">
        <f t="shared" si="3"/>
        <v>3</v>
      </c>
      <c r="N77" s="153">
        <f t="shared" si="4"/>
        <v>0</v>
      </c>
    </row>
    <row r="78" spans="1:14" x14ac:dyDescent="0.25">
      <c r="A78" s="152">
        <v>191127520</v>
      </c>
      <c r="B78" s="153" t="s">
        <v>74</v>
      </c>
      <c r="C78" s="153">
        <v>5</v>
      </c>
      <c r="D78" s="154">
        <v>4</v>
      </c>
      <c r="F78" s="151">
        <v>1</v>
      </c>
      <c r="J78" s="151">
        <v>1</v>
      </c>
      <c r="M78" s="153">
        <f t="shared" si="3"/>
        <v>2</v>
      </c>
      <c r="N78" s="153">
        <f t="shared" si="4"/>
        <v>0</v>
      </c>
    </row>
    <row r="79" spans="1:14" x14ac:dyDescent="0.25">
      <c r="A79" s="152">
        <v>202000256</v>
      </c>
      <c r="B79" s="153" t="s">
        <v>41</v>
      </c>
      <c r="C79" s="153">
        <v>5</v>
      </c>
      <c r="D79" s="154">
        <v>3</v>
      </c>
      <c r="H79" s="151">
        <v>1</v>
      </c>
      <c r="M79" s="153">
        <f t="shared" si="3"/>
        <v>1</v>
      </c>
      <c r="N79" s="153">
        <f t="shared" si="4"/>
        <v>0</v>
      </c>
    </row>
    <row r="80" spans="1:14" x14ac:dyDescent="0.25">
      <c r="A80" s="152">
        <v>191102010</v>
      </c>
      <c r="B80" s="153" t="s">
        <v>75</v>
      </c>
      <c r="C80" s="153">
        <v>5</v>
      </c>
      <c r="D80" s="154">
        <v>4</v>
      </c>
      <c r="F80" s="151">
        <v>1</v>
      </c>
      <c r="I80" s="151">
        <v>1</v>
      </c>
      <c r="K80" s="151">
        <v>1</v>
      </c>
      <c r="M80" s="153">
        <f t="shared" si="3"/>
        <v>3</v>
      </c>
      <c r="N80" s="153">
        <f t="shared" si="4"/>
        <v>0</v>
      </c>
    </row>
    <row r="81" spans="1:14" x14ac:dyDescent="0.25">
      <c r="A81" s="152">
        <v>201400037</v>
      </c>
      <c r="B81" s="153" t="s">
        <v>24</v>
      </c>
      <c r="C81" s="153">
        <v>5</v>
      </c>
      <c r="D81" s="154">
        <v>3</v>
      </c>
      <c r="E81" s="151">
        <v>1</v>
      </c>
      <c r="G81" s="151">
        <v>1</v>
      </c>
      <c r="H81" s="151">
        <v>1</v>
      </c>
      <c r="J81" s="151">
        <v>1</v>
      </c>
      <c r="M81" s="153">
        <f t="shared" si="3"/>
        <v>4</v>
      </c>
      <c r="N81" s="153">
        <f t="shared" si="4"/>
        <v>0</v>
      </c>
    </row>
    <row r="82" spans="1:14" x14ac:dyDescent="0.25">
      <c r="A82" s="151">
        <v>201900097</v>
      </c>
      <c r="B82" s="153" t="s">
        <v>30</v>
      </c>
      <c r="C82" s="153">
        <v>5</v>
      </c>
      <c r="D82" s="155">
        <v>3</v>
      </c>
      <c r="E82" s="151">
        <v>1</v>
      </c>
      <c r="F82" s="151">
        <v>1</v>
      </c>
      <c r="H82" s="151">
        <v>1</v>
      </c>
      <c r="K82" s="151">
        <v>1</v>
      </c>
      <c r="M82" s="153">
        <f t="shared" si="3"/>
        <v>4</v>
      </c>
      <c r="N82" s="153">
        <f t="shared" si="4"/>
        <v>0</v>
      </c>
    </row>
    <row r="83" spans="1:14" x14ac:dyDescent="0.25">
      <c r="A83" s="152">
        <v>201200146</v>
      </c>
      <c r="B83" s="153" t="s">
        <v>65</v>
      </c>
      <c r="C83" s="153">
        <v>5</v>
      </c>
      <c r="D83" s="154">
        <v>1</v>
      </c>
      <c r="F83" s="151">
        <v>1</v>
      </c>
      <c r="I83" s="151">
        <v>1</v>
      </c>
      <c r="K83" s="151">
        <v>1</v>
      </c>
      <c r="M83" s="153">
        <f t="shared" si="3"/>
        <v>3</v>
      </c>
      <c r="N83" s="153">
        <f t="shared" si="4"/>
        <v>0</v>
      </c>
    </row>
    <row r="84" spans="1:14" x14ac:dyDescent="0.25">
      <c r="A84" s="152">
        <v>191102041</v>
      </c>
      <c r="B84" s="153" t="s">
        <v>66</v>
      </c>
      <c r="C84" s="153">
        <v>5</v>
      </c>
      <c r="D84" s="154">
        <v>2</v>
      </c>
      <c r="F84" s="151">
        <v>1</v>
      </c>
      <c r="I84" s="151">
        <v>1</v>
      </c>
      <c r="K84" s="151">
        <v>1</v>
      </c>
      <c r="M84" s="153">
        <f t="shared" si="3"/>
        <v>3</v>
      </c>
      <c r="N84" s="153">
        <f t="shared" si="4"/>
        <v>0</v>
      </c>
    </row>
    <row r="85" spans="1:14" x14ac:dyDescent="0.25">
      <c r="A85" s="152">
        <v>202300102</v>
      </c>
      <c r="B85" s="153" t="s">
        <v>172</v>
      </c>
      <c r="C85" s="153">
        <v>5</v>
      </c>
      <c r="D85" s="154">
        <v>2</v>
      </c>
      <c r="J85" s="151">
        <v>1</v>
      </c>
      <c r="M85" s="153">
        <f t="shared" si="3"/>
        <v>1</v>
      </c>
      <c r="N85" s="153">
        <f t="shared" si="4"/>
        <v>0</v>
      </c>
    </row>
    <row r="86" spans="1:14" x14ac:dyDescent="0.25">
      <c r="A86" s="152">
        <v>201600018</v>
      </c>
      <c r="B86" s="153" t="s">
        <v>67</v>
      </c>
      <c r="C86" s="153">
        <v>5</v>
      </c>
      <c r="D86" s="154">
        <v>1</v>
      </c>
      <c r="F86" s="151">
        <v>1</v>
      </c>
      <c r="M86" s="153">
        <f t="shared" si="3"/>
        <v>1</v>
      </c>
      <c r="N86" s="153">
        <f t="shared" si="4"/>
        <v>0</v>
      </c>
    </row>
    <row r="87" spans="1:14" x14ac:dyDescent="0.25">
      <c r="A87" s="152">
        <v>201600241</v>
      </c>
      <c r="B87" s="153" t="s">
        <v>131</v>
      </c>
      <c r="C87" s="153">
        <v>5</v>
      </c>
      <c r="D87" s="154">
        <v>4</v>
      </c>
      <c r="L87" s="151">
        <v>1</v>
      </c>
      <c r="M87" s="153">
        <f t="shared" si="3"/>
        <v>1</v>
      </c>
      <c r="N87" s="153">
        <f t="shared" si="4"/>
        <v>0</v>
      </c>
    </row>
    <row r="88" spans="1:14" x14ac:dyDescent="0.25">
      <c r="A88" s="152">
        <v>201400300</v>
      </c>
      <c r="B88" s="153" t="s">
        <v>84</v>
      </c>
      <c r="C88" s="153">
        <v>5</v>
      </c>
      <c r="D88" s="154">
        <v>4</v>
      </c>
      <c r="G88" s="151">
        <v>1</v>
      </c>
      <c r="M88" s="153">
        <f t="shared" si="3"/>
        <v>1</v>
      </c>
      <c r="N88" s="153">
        <f t="shared" si="4"/>
        <v>0</v>
      </c>
    </row>
    <row r="89" spans="1:14" x14ac:dyDescent="0.25">
      <c r="A89" s="152">
        <v>202000035</v>
      </c>
      <c r="B89" s="153" t="s">
        <v>208</v>
      </c>
      <c r="C89" s="153">
        <v>5</v>
      </c>
      <c r="D89" s="154">
        <v>3</v>
      </c>
      <c r="F89" s="151">
        <v>1</v>
      </c>
      <c r="G89" s="151">
        <v>1</v>
      </c>
      <c r="M89" s="153">
        <f t="shared" si="3"/>
        <v>2</v>
      </c>
      <c r="N89" s="153">
        <f t="shared" si="4"/>
        <v>0</v>
      </c>
    </row>
    <row r="90" spans="1:14" x14ac:dyDescent="0.25">
      <c r="A90" s="152">
        <v>201400042</v>
      </c>
      <c r="B90" s="153" t="s">
        <v>35</v>
      </c>
      <c r="C90" s="153">
        <v>5</v>
      </c>
      <c r="D90" s="154">
        <v>4</v>
      </c>
      <c r="E90" s="151">
        <v>1</v>
      </c>
      <c r="H90" s="151">
        <v>1</v>
      </c>
      <c r="M90" s="153">
        <f t="shared" si="3"/>
        <v>2</v>
      </c>
      <c r="N90" s="153">
        <f t="shared" si="4"/>
        <v>0</v>
      </c>
    </row>
    <row r="91" spans="1:14" x14ac:dyDescent="0.25">
      <c r="A91" s="151">
        <v>201800003</v>
      </c>
      <c r="B91" s="153" t="s">
        <v>77</v>
      </c>
      <c r="C91" s="153">
        <v>5</v>
      </c>
      <c r="D91" s="155" t="s">
        <v>205</v>
      </c>
      <c r="F91" s="151">
        <v>1</v>
      </c>
      <c r="M91" s="153">
        <f t="shared" si="3"/>
        <v>1</v>
      </c>
      <c r="N91" s="153">
        <f t="shared" si="4"/>
        <v>0</v>
      </c>
    </row>
    <row r="92" spans="1:14" x14ac:dyDescent="0.25">
      <c r="A92" s="151">
        <v>202100319</v>
      </c>
      <c r="B92" s="153" t="s">
        <v>129</v>
      </c>
      <c r="C92" s="153">
        <v>5</v>
      </c>
      <c r="D92" s="154">
        <v>4</v>
      </c>
      <c r="H92" s="151">
        <v>1</v>
      </c>
      <c r="M92" s="153">
        <f t="shared" si="3"/>
        <v>1</v>
      </c>
      <c r="N92" s="153">
        <f t="shared" si="4"/>
        <v>0</v>
      </c>
    </row>
    <row r="93" spans="1:14" x14ac:dyDescent="0.25">
      <c r="A93" s="151">
        <v>201400044</v>
      </c>
      <c r="B93" s="153" t="s">
        <v>27</v>
      </c>
      <c r="C93" s="153">
        <v>5</v>
      </c>
      <c r="D93" s="155">
        <v>2</v>
      </c>
      <c r="H93" s="151">
        <v>1</v>
      </c>
      <c r="M93" s="153">
        <f t="shared" si="3"/>
        <v>1</v>
      </c>
      <c r="N93" s="153">
        <f t="shared" si="4"/>
        <v>0</v>
      </c>
    </row>
    <row r="94" spans="1:14" x14ac:dyDescent="0.25">
      <c r="A94" s="151">
        <v>201300155</v>
      </c>
      <c r="B94" s="153" t="s">
        <v>88</v>
      </c>
      <c r="C94" s="153">
        <v>5</v>
      </c>
      <c r="D94" s="155">
        <v>3</v>
      </c>
      <c r="G94" s="151">
        <v>1</v>
      </c>
      <c r="M94" s="153">
        <f t="shared" si="3"/>
        <v>1</v>
      </c>
      <c r="N94" s="153">
        <f t="shared" si="4"/>
        <v>0</v>
      </c>
    </row>
    <row r="95" spans="1:14" x14ac:dyDescent="0.25">
      <c r="A95" s="151">
        <v>191102041</v>
      </c>
      <c r="B95" s="153" t="s">
        <v>229</v>
      </c>
      <c r="C95" s="153">
        <v>5</v>
      </c>
      <c r="D95" s="155">
        <v>3</v>
      </c>
      <c r="K95" s="151">
        <v>1</v>
      </c>
      <c r="M95" s="153">
        <f t="shared" si="3"/>
        <v>1</v>
      </c>
      <c r="N95" s="153">
        <f t="shared" si="4"/>
        <v>0</v>
      </c>
    </row>
    <row r="96" spans="1:14" x14ac:dyDescent="0.25">
      <c r="A96" s="151">
        <v>191158510</v>
      </c>
      <c r="B96" s="153" t="s">
        <v>89</v>
      </c>
      <c r="C96" s="153">
        <v>5</v>
      </c>
      <c r="D96" s="154" t="s">
        <v>155</v>
      </c>
      <c r="G96" s="151">
        <v>1</v>
      </c>
      <c r="M96" s="153">
        <f t="shared" si="3"/>
        <v>1</v>
      </c>
      <c r="N96" s="153">
        <f t="shared" si="4"/>
        <v>0</v>
      </c>
    </row>
    <row r="97" spans="1:14" x14ac:dyDescent="0.25">
      <c r="A97" s="151">
        <v>202100226</v>
      </c>
      <c r="B97" s="153" t="s">
        <v>173</v>
      </c>
      <c r="C97" s="153">
        <v>5</v>
      </c>
      <c r="D97" s="155">
        <v>4</v>
      </c>
      <c r="K97" s="151">
        <v>1</v>
      </c>
      <c r="M97" s="153">
        <f t="shared" si="3"/>
        <v>1</v>
      </c>
      <c r="N97" s="153">
        <f t="shared" si="4"/>
        <v>0</v>
      </c>
    </row>
    <row r="98" spans="1:14" x14ac:dyDescent="0.25">
      <c r="A98" s="151">
        <v>191852630</v>
      </c>
      <c r="B98" s="153" t="s">
        <v>168</v>
      </c>
      <c r="C98" s="153">
        <v>5</v>
      </c>
      <c r="D98" s="154">
        <v>3</v>
      </c>
      <c r="I98" s="151">
        <v>1</v>
      </c>
      <c r="M98" s="153">
        <f t="shared" ref="M98:M121" si="5">SUM(E98:L98)</f>
        <v>1</v>
      </c>
      <c r="N98" s="153">
        <f t="shared" si="4"/>
        <v>0</v>
      </c>
    </row>
    <row r="99" spans="1:14" x14ac:dyDescent="0.25">
      <c r="A99" s="151">
        <v>201700042</v>
      </c>
      <c r="B99" s="153" t="s">
        <v>54</v>
      </c>
      <c r="C99" s="153">
        <v>5</v>
      </c>
      <c r="D99" s="154">
        <v>2</v>
      </c>
      <c r="J99" s="151">
        <v>1</v>
      </c>
      <c r="M99" s="153">
        <f t="shared" si="5"/>
        <v>1</v>
      </c>
      <c r="N99" s="153">
        <f t="shared" si="4"/>
        <v>0</v>
      </c>
    </row>
    <row r="100" spans="1:14" x14ac:dyDescent="0.25">
      <c r="A100" s="152">
        <v>191820210</v>
      </c>
      <c r="B100" s="153" t="s">
        <v>78</v>
      </c>
      <c r="C100" s="153">
        <v>5</v>
      </c>
      <c r="D100" s="154">
        <v>1</v>
      </c>
      <c r="F100" s="151">
        <v>1</v>
      </c>
      <c r="M100" s="153">
        <f t="shared" si="5"/>
        <v>1</v>
      </c>
      <c r="N100" s="153">
        <f t="shared" si="4"/>
        <v>0</v>
      </c>
    </row>
    <row r="101" spans="1:14" x14ac:dyDescent="0.25">
      <c r="A101" s="152">
        <v>202400344</v>
      </c>
      <c r="B101" s="153" t="s">
        <v>231</v>
      </c>
      <c r="C101" s="153">
        <v>5</v>
      </c>
      <c r="D101" s="154">
        <v>3</v>
      </c>
      <c r="K101" s="151">
        <v>1</v>
      </c>
      <c r="M101" s="153">
        <f t="shared" si="5"/>
        <v>1</v>
      </c>
      <c r="N101" s="153">
        <f t="shared" si="4"/>
        <v>0</v>
      </c>
    </row>
    <row r="102" spans="1:14" x14ac:dyDescent="0.25">
      <c r="A102" s="152">
        <v>202000028</v>
      </c>
      <c r="B102" s="153" t="s">
        <v>222</v>
      </c>
      <c r="C102" s="153">
        <v>5</v>
      </c>
      <c r="D102" s="154">
        <v>4</v>
      </c>
      <c r="K102" s="151">
        <v>1</v>
      </c>
      <c r="M102" s="153">
        <f t="shared" si="5"/>
        <v>1</v>
      </c>
      <c r="N102" s="153">
        <f t="shared" si="4"/>
        <v>0</v>
      </c>
    </row>
    <row r="103" spans="1:14" x14ac:dyDescent="0.25">
      <c r="A103" s="151">
        <v>201700025</v>
      </c>
      <c r="B103" s="153" t="s">
        <v>110</v>
      </c>
      <c r="C103" s="153">
        <v>5</v>
      </c>
      <c r="D103" s="155">
        <v>3</v>
      </c>
      <c r="L103" s="151">
        <v>1</v>
      </c>
      <c r="M103" s="153">
        <f t="shared" si="5"/>
        <v>1</v>
      </c>
      <c r="N103" s="153">
        <f t="shared" si="4"/>
        <v>0</v>
      </c>
    </row>
    <row r="104" spans="1:14" x14ac:dyDescent="0.25">
      <c r="A104" s="152">
        <v>191155700</v>
      </c>
      <c r="B104" s="153" t="s">
        <v>28</v>
      </c>
      <c r="C104" s="153">
        <v>5</v>
      </c>
      <c r="D104" s="154">
        <v>1</v>
      </c>
      <c r="H104" s="151">
        <v>1</v>
      </c>
      <c r="J104" s="151">
        <v>1</v>
      </c>
      <c r="M104" s="153">
        <f t="shared" si="5"/>
        <v>2</v>
      </c>
      <c r="N104" s="153">
        <f t="shared" si="4"/>
        <v>0</v>
      </c>
    </row>
    <row r="105" spans="1:14" x14ac:dyDescent="0.25">
      <c r="A105" s="151">
        <v>192850840</v>
      </c>
      <c r="B105" s="153" t="s">
        <v>111</v>
      </c>
      <c r="C105" s="153">
        <v>5</v>
      </c>
      <c r="D105" s="155">
        <v>1</v>
      </c>
      <c r="L105" s="151">
        <v>1</v>
      </c>
      <c r="M105" s="153">
        <f t="shared" si="5"/>
        <v>1</v>
      </c>
      <c r="N105" s="153">
        <f t="shared" si="4"/>
        <v>0</v>
      </c>
    </row>
    <row r="106" spans="1:14" x14ac:dyDescent="0.25">
      <c r="A106" s="156">
        <v>191530881</v>
      </c>
      <c r="B106" s="153" t="s">
        <v>79</v>
      </c>
      <c r="C106" s="153">
        <v>5</v>
      </c>
      <c r="D106" s="154">
        <v>3</v>
      </c>
      <c r="F106" s="151">
        <v>1</v>
      </c>
      <c r="M106" s="153">
        <f t="shared" si="5"/>
        <v>1</v>
      </c>
      <c r="N106" s="153">
        <f t="shared" si="4"/>
        <v>0</v>
      </c>
    </row>
    <row r="107" spans="1:14" x14ac:dyDescent="0.25">
      <c r="A107" s="152">
        <v>191531830</v>
      </c>
      <c r="B107" s="153" t="s">
        <v>232</v>
      </c>
      <c r="C107" s="153">
        <v>5</v>
      </c>
      <c r="D107" s="154">
        <v>4</v>
      </c>
      <c r="F107" s="151">
        <v>1</v>
      </c>
      <c r="I107" s="151">
        <v>1</v>
      </c>
      <c r="K107" s="151">
        <v>1</v>
      </c>
      <c r="M107" s="153">
        <f t="shared" si="5"/>
        <v>3</v>
      </c>
      <c r="N107" s="153">
        <f t="shared" si="4"/>
        <v>0</v>
      </c>
    </row>
    <row r="108" spans="1:14" x14ac:dyDescent="0.25">
      <c r="A108" s="151">
        <v>202000037</v>
      </c>
      <c r="B108" s="153" t="s">
        <v>29</v>
      </c>
      <c r="C108" s="153">
        <v>5</v>
      </c>
      <c r="D108" s="155">
        <v>1</v>
      </c>
      <c r="H108" s="151">
        <v>1</v>
      </c>
      <c r="I108" s="151">
        <v>1</v>
      </c>
      <c r="M108" s="153">
        <f t="shared" si="5"/>
        <v>2</v>
      </c>
      <c r="N108" s="153">
        <f t="shared" si="4"/>
        <v>0</v>
      </c>
    </row>
    <row r="109" spans="1:14" x14ac:dyDescent="0.25">
      <c r="A109" s="151">
        <v>201300039</v>
      </c>
      <c r="B109" s="153" t="s">
        <v>55</v>
      </c>
      <c r="C109" s="153">
        <v>5</v>
      </c>
      <c r="D109" s="154">
        <v>3</v>
      </c>
      <c r="E109" s="151">
        <v>1</v>
      </c>
      <c r="G109" s="151">
        <v>1</v>
      </c>
      <c r="I109" s="151">
        <v>1</v>
      </c>
      <c r="M109" s="153">
        <f t="shared" si="5"/>
        <v>3</v>
      </c>
      <c r="N109" s="153">
        <f t="shared" si="4"/>
        <v>0</v>
      </c>
    </row>
    <row r="110" spans="1:14" x14ac:dyDescent="0.25">
      <c r="A110" s="152">
        <v>191155710</v>
      </c>
      <c r="B110" s="153" t="s">
        <v>36</v>
      </c>
      <c r="C110" s="153">
        <v>5</v>
      </c>
      <c r="D110" s="154">
        <v>3</v>
      </c>
      <c r="H110" s="151">
        <v>1</v>
      </c>
      <c r="I110" s="151">
        <v>1</v>
      </c>
      <c r="M110" s="153">
        <f t="shared" si="5"/>
        <v>2</v>
      </c>
      <c r="N110" s="153">
        <f t="shared" si="4"/>
        <v>0</v>
      </c>
    </row>
    <row r="111" spans="1:14" x14ac:dyDescent="0.25">
      <c r="A111" s="151">
        <v>202400342</v>
      </c>
      <c r="B111" s="153" t="s">
        <v>223</v>
      </c>
      <c r="C111" s="153">
        <v>5</v>
      </c>
      <c r="D111" s="155">
        <v>2</v>
      </c>
      <c r="K111" s="151">
        <v>1</v>
      </c>
      <c r="M111" s="153">
        <f t="shared" si="5"/>
        <v>1</v>
      </c>
      <c r="N111" s="153">
        <f t="shared" si="4"/>
        <v>0</v>
      </c>
    </row>
    <row r="112" spans="1:14" x14ac:dyDescent="0.25">
      <c r="A112" s="151">
        <v>202200111</v>
      </c>
      <c r="B112" s="153" t="s">
        <v>130</v>
      </c>
      <c r="C112" s="153">
        <v>5</v>
      </c>
      <c r="D112" s="155">
        <v>4</v>
      </c>
      <c r="H112" s="151">
        <v>1</v>
      </c>
      <c r="J112" s="151">
        <v>1</v>
      </c>
      <c r="K112" s="151">
        <v>1</v>
      </c>
      <c r="M112" s="153">
        <f t="shared" si="5"/>
        <v>3</v>
      </c>
      <c r="N112" s="153">
        <f t="shared" si="4"/>
        <v>0</v>
      </c>
    </row>
    <row r="113" spans="1:14" x14ac:dyDescent="0.25">
      <c r="A113" s="152">
        <v>202200100</v>
      </c>
      <c r="B113" s="153" t="s">
        <v>68</v>
      </c>
      <c r="C113" s="153">
        <v>5</v>
      </c>
      <c r="D113" s="154">
        <v>1</v>
      </c>
      <c r="F113" s="151">
        <v>1</v>
      </c>
      <c r="I113" s="151">
        <v>1</v>
      </c>
      <c r="J113" s="151">
        <v>1</v>
      </c>
      <c r="M113" s="153">
        <f t="shared" si="5"/>
        <v>3</v>
      </c>
      <c r="N113" s="153">
        <f t="shared" si="4"/>
        <v>0</v>
      </c>
    </row>
    <row r="114" spans="1:14" x14ac:dyDescent="0.25">
      <c r="A114" s="151">
        <v>201600101</v>
      </c>
      <c r="B114" s="153" t="s">
        <v>37</v>
      </c>
      <c r="C114" s="153">
        <v>5</v>
      </c>
      <c r="D114" s="155">
        <v>3</v>
      </c>
      <c r="E114" s="151">
        <v>1</v>
      </c>
      <c r="M114" s="153">
        <f t="shared" si="5"/>
        <v>1</v>
      </c>
      <c r="N114" s="153">
        <f t="shared" si="4"/>
        <v>0</v>
      </c>
    </row>
    <row r="115" spans="1:14" x14ac:dyDescent="0.25">
      <c r="A115" s="151">
        <v>191141700</v>
      </c>
      <c r="B115" s="153" t="s">
        <v>26</v>
      </c>
      <c r="C115" s="153">
        <v>5</v>
      </c>
      <c r="D115" s="155">
        <v>1</v>
      </c>
      <c r="G115" s="151">
        <v>1</v>
      </c>
      <c r="J115" s="151">
        <v>1</v>
      </c>
      <c r="M115" s="153">
        <f t="shared" si="5"/>
        <v>2</v>
      </c>
      <c r="N115" s="153">
        <f t="shared" si="4"/>
        <v>0</v>
      </c>
    </row>
    <row r="116" spans="1:14" x14ac:dyDescent="0.25">
      <c r="A116" s="152">
        <v>191155730</v>
      </c>
      <c r="B116" s="153" t="s">
        <v>170</v>
      </c>
      <c r="C116" s="153">
        <v>5</v>
      </c>
      <c r="D116" s="154">
        <v>3</v>
      </c>
      <c r="H116" s="151">
        <v>1</v>
      </c>
      <c r="I116" s="151">
        <v>1</v>
      </c>
      <c r="J116" s="151">
        <v>1</v>
      </c>
      <c r="M116" s="153">
        <f t="shared" si="5"/>
        <v>3</v>
      </c>
      <c r="N116" s="153">
        <f t="shared" si="4"/>
        <v>0</v>
      </c>
    </row>
    <row r="117" spans="1:14" x14ac:dyDescent="0.25">
      <c r="A117" s="152">
        <v>201700218</v>
      </c>
      <c r="B117" s="153" t="s">
        <v>90</v>
      </c>
      <c r="C117" s="153">
        <v>5</v>
      </c>
      <c r="D117" s="154">
        <v>3</v>
      </c>
      <c r="G117" s="151">
        <v>1</v>
      </c>
      <c r="M117" s="153">
        <f t="shared" si="5"/>
        <v>1</v>
      </c>
      <c r="N117" s="153">
        <f t="shared" si="4"/>
        <v>0</v>
      </c>
    </row>
    <row r="118" spans="1:14" x14ac:dyDescent="0.25">
      <c r="A118" s="151">
        <v>201900098</v>
      </c>
      <c r="B118" s="153" t="s">
        <v>38</v>
      </c>
      <c r="C118" s="153">
        <v>5</v>
      </c>
      <c r="D118" s="155">
        <v>4</v>
      </c>
      <c r="M118" s="153">
        <f t="shared" si="5"/>
        <v>0</v>
      </c>
      <c r="N118" s="153">
        <f t="shared" si="4"/>
        <v>0</v>
      </c>
    </row>
    <row r="119" spans="1:14" x14ac:dyDescent="0.25">
      <c r="A119" s="151">
        <v>201000201</v>
      </c>
      <c r="B119" s="153" t="s">
        <v>112</v>
      </c>
      <c r="C119" s="153">
        <v>5</v>
      </c>
      <c r="D119" s="155">
        <v>4</v>
      </c>
      <c r="L119" s="151">
        <v>1</v>
      </c>
      <c r="M119" s="153">
        <f t="shared" si="5"/>
        <v>1</v>
      </c>
      <c r="N119" s="153">
        <f t="shared" si="4"/>
        <v>0</v>
      </c>
    </row>
    <row r="120" spans="1:14" x14ac:dyDescent="0.25">
      <c r="A120" s="151">
        <v>191820120</v>
      </c>
      <c r="B120" s="153" t="s">
        <v>95</v>
      </c>
      <c r="C120" s="153">
        <v>5</v>
      </c>
      <c r="D120" s="155">
        <v>1</v>
      </c>
      <c r="I120" s="151">
        <v>1</v>
      </c>
      <c r="M120" s="153">
        <f t="shared" si="5"/>
        <v>1</v>
      </c>
      <c r="N120" s="153">
        <f t="shared" si="4"/>
        <v>0</v>
      </c>
    </row>
    <row r="121" spans="1:14" x14ac:dyDescent="0.25">
      <c r="A121" s="151">
        <v>201700024</v>
      </c>
      <c r="B121" s="153" t="s">
        <v>59</v>
      </c>
      <c r="C121" s="153">
        <v>5</v>
      </c>
      <c r="D121" s="155">
        <v>4</v>
      </c>
      <c r="E121" s="151">
        <v>1</v>
      </c>
      <c r="G121" s="151">
        <v>1</v>
      </c>
      <c r="M121" s="153">
        <f t="shared" si="5"/>
        <v>2</v>
      </c>
      <c r="N121" s="153">
        <f t="shared" si="4"/>
        <v>0</v>
      </c>
    </row>
    <row r="122" spans="1:14" x14ac:dyDescent="0.25">
      <c r="B122" s="153"/>
      <c r="C122" s="153"/>
      <c r="D122" s="155"/>
      <c r="M122" s="153"/>
      <c r="N122" s="153"/>
    </row>
    <row r="123" spans="1:14" x14ac:dyDescent="0.25">
      <c r="B123" s="153"/>
      <c r="C123" s="153"/>
      <c r="D123" s="155"/>
      <c r="M123" s="153"/>
      <c r="N123" s="153"/>
    </row>
  </sheetData>
  <autoFilter ref="A1:D1" xr:uid="{00000000-0009-0000-0000-00000B000000}">
    <sortState xmlns:xlrd2="http://schemas.microsoft.com/office/spreadsheetml/2017/richdata2" ref="A2:C3">
      <sortCondition ref="B1"/>
    </sortState>
  </autoFilter>
  <sortState xmlns:xlrd2="http://schemas.microsoft.com/office/spreadsheetml/2017/richdata2" ref="A2:L123">
    <sortCondition ref="B2:B123"/>
  </sortState>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F0B78-75B3-4D47-B568-FF5CF08810AF}">
  <dimension ref="A1:N123"/>
  <sheetViews>
    <sheetView workbookViewId="0">
      <pane ySplit="1" topLeftCell="A36" activePane="bottomLeft" state="frozen"/>
      <selection pane="bottomLeft" activeCell="A53" sqref="A53"/>
    </sheetView>
  </sheetViews>
  <sheetFormatPr defaultRowHeight="15" x14ac:dyDescent="0.25"/>
  <cols>
    <col min="1" max="1" width="11.85546875" bestFit="1" customWidth="1"/>
    <col min="2" max="2" width="52" bestFit="1" customWidth="1"/>
  </cols>
  <sheetData>
    <row r="1" spans="1:14" x14ac:dyDescent="0.25">
      <c r="A1" s="151" t="s">
        <v>125</v>
      </c>
      <c r="B1" s="151" t="s">
        <v>179</v>
      </c>
      <c r="C1" s="151" t="s">
        <v>200</v>
      </c>
      <c r="D1" s="151" t="s">
        <v>180</v>
      </c>
      <c r="E1" t="s">
        <v>118</v>
      </c>
      <c r="F1" t="s">
        <v>119</v>
      </c>
      <c r="G1" t="s">
        <v>46</v>
      </c>
      <c r="H1" t="s">
        <v>115</v>
      </c>
      <c r="I1" t="s">
        <v>116</v>
      </c>
      <c r="J1" t="s">
        <v>117</v>
      </c>
      <c r="K1" t="s">
        <v>237</v>
      </c>
      <c r="L1" t="s">
        <v>120</v>
      </c>
      <c r="M1" t="s">
        <v>121</v>
      </c>
      <c r="N1" s="151"/>
    </row>
    <row r="2" spans="1:14" x14ac:dyDescent="0.25">
      <c r="A2">
        <v>202100080</v>
      </c>
      <c r="B2" t="s">
        <v>104</v>
      </c>
      <c r="C2">
        <v>5</v>
      </c>
      <c r="D2" s="264">
        <v>4</v>
      </c>
      <c r="J2">
        <v>1</v>
      </c>
    </row>
    <row r="3" spans="1:14" x14ac:dyDescent="0.25">
      <c r="A3">
        <v>201400103</v>
      </c>
      <c r="B3" t="s">
        <v>60</v>
      </c>
      <c r="C3">
        <v>5</v>
      </c>
      <c r="D3" s="264">
        <v>1</v>
      </c>
      <c r="F3">
        <v>1</v>
      </c>
      <c r="J3">
        <v>1</v>
      </c>
      <c r="K3">
        <v>1</v>
      </c>
    </row>
    <row r="4" spans="1:14" x14ac:dyDescent="0.25">
      <c r="A4">
        <v>202001392</v>
      </c>
      <c r="B4" t="s">
        <v>91</v>
      </c>
      <c r="C4">
        <v>5</v>
      </c>
      <c r="D4" s="264">
        <v>3</v>
      </c>
      <c r="H4">
        <v>1</v>
      </c>
    </row>
    <row r="5" spans="1:14" x14ac:dyDescent="0.25">
      <c r="A5">
        <v>202100228</v>
      </c>
      <c r="B5" t="s">
        <v>150</v>
      </c>
      <c r="C5">
        <v>5</v>
      </c>
      <c r="D5" s="264">
        <v>4</v>
      </c>
      <c r="F5">
        <v>1</v>
      </c>
      <c r="H5">
        <v>1</v>
      </c>
      <c r="I5">
        <v>1</v>
      </c>
    </row>
    <row r="6" spans="1:14" x14ac:dyDescent="0.25">
      <c r="A6">
        <v>201500518</v>
      </c>
      <c r="B6" t="s">
        <v>215</v>
      </c>
      <c r="C6">
        <v>5</v>
      </c>
      <c r="D6" s="264">
        <v>3</v>
      </c>
      <c r="K6">
        <v>1</v>
      </c>
    </row>
    <row r="7" spans="1:14" x14ac:dyDescent="0.25">
      <c r="A7">
        <v>191158500</v>
      </c>
      <c r="B7" t="s">
        <v>106</v>
      </c>
      <c r="C7">
        <v>5</v>
      </c>
      <c r="D7" s="264" t="s">
        <v>155</v>
      </c>
      <c r="L7">
        <v>1</v>
      </c>
    </row>
    <row r="8" spans="1:14" x14ac:dyDescent="0.25">
      <c r="A8">
        <v>201500024</v>
      </c>
      <c r="B8" t="s">
        <v>32</v>
      </c>
      <c r="C8">
        <v>5</v>
      </c>
      <c r="D8" s="264">
        <v>2</v>
      </c>
      <c r="G8">
        <v>1</v>
      </c>
      <c r="H8">
        <v>1</v>
      </c>
      <c r="J8">
        <v>1</v>
      </c>
    </row>
    <row r="9" spans="1:14" x14ac:dyDescent="0.25">
      <c r="A9">
        <v>201900091</v>
      </c>
      <c r="B9" t="s">
        <v>49</v>
      </c>
      <c r="C9">
        <v>5</v>
      </c>
      <c r="D9" s="264">
        <v>2</v>
      </c>
      <c r="E9">
        <v>1</v>
      </c>
      <c r="F9">
        <v>1</v>
      </c>
      <c r="G9">
        <v>1</v>
      </c>
      <c r="H9">
        <v>1</v>
      </c>
      <c r="I9">
        <v>1</v>
      </c>
      <c r="J9">
        <v>1</v>
      </c>
    </row>
    <row r="10" spans="1:14" x14ac:dyDescent="0.25">
      <c r="A10">
        <v>201800008</v>
      </c>
      <c r="B10" t="s">
        <v>161</v>
      </c>
      <c r="C10">
        <v>5</v>
      </c>
      <c r="D10" s="264">
        <v>2</v>
      </c>
      <c r="I10">
        <v>1</v>
      </c>
    </row>
    <row r="11" spans="1:14" x14ac:dyDescent="0.25">
      <c r="A11">
        <v>202000244</v>
      </c>
      <c r="B11" t="s">
        <v>50</v>
      </c>
      <c r="C11">
        <v>5</v>
      </c>
      <c r="D11" s="264">
        <v>3</v>
      </c>
      <c r="E11">
        <v>1</v>
      </c>
      <c r="G11">
        <v>1</v>
      </c>
    </row>
    <row r="12" spans="1:14" x14ac:dyDescent="0.25">
      <c r="A12">
        <v>202000030</v>
      </c>
      <c r="B12" t="s">
        <v>216</v>
      </c>
      <c r="C12">
        <v>5</v>
      </c>
      <c r="D12" s="264">
        <v>2</v>
      </c>
      <c r="K12">
        <v>1</v>
      </c>
    </row>
    <row r="13" spans="1:14" x14ac:dyDescent="0.25">
      <c r="A13">
        <v>201800102</v>
      </c>
      <c r="B13" t="s">
        <v>107</v>
      </c>
      <c r="C13">
        <v>5</v>
      </c>
      <c r="D13" s="264">
        <v>1</v>
      </c>
      <c r="L13">
        <v>1</v>
      </c>
    </row>
    <row r="14" spans="1:14" x14ac:dyDescent="0.25">
      <c r="A14">
        <v>202300225</v>
      </c>
      <c r="B14" t="s">
        <v>203</v>
      </c>
      <c r="C14">
        <v>5</v>
      </c>
      <c r="D14" s="264">
        <v>4</v>
      </c>
      <c r="E14">
        <v>1</v>
      </c>
      <c r="G14">
        <v>1</v>
      </c>
    </row>
    <row r="15" spans="1:14" x14ac:dyDescent="0.25">
      <c r="A15">
        <v>202001436</v>
      </c>
      <c r="B15" t="s">
        <v>100</v>
      </c>
      <c r="C15">
        <v>5</v>
      </c>
      <c r="D15" s="264">
        <v>3</v>
      </c>
      <c r="G15">
        <v>1</v>
      </c>
      <c r="J15">
        <v>1</v>
      </c>
    </row>
    <row r="16" spans="1:14" x14ac:dyDescent="0.25">
      <c r="A16">
        <v>201800156</v>
      </c>
      <c r="B16" t="s">
        <v>69</v>
      </c>
      <c r="C16">
        <v>5</v>
      </c>
      <c r="D16" s="264">
        <v>3</v>
      </c>
      <c r="F16">
        <v>1</v>
      </c>
      <c r="J16">
        <v>1</v>
      </c>
    </row>
    <row r="17" spans="1:12" x14ac:dyDescent="0.25">
      <c r="A17">
        <v>201200133</v>
      </c>
      <c r="B17" t="s">
        <v>61</v>
      </c>
      <c r="C17">
        <v>5</v>
      </c>
      <c r="D17" s="264">
        <v>4</v>
      </c>
      <c r="F17">
        <v>1</v>
      </c>
      <c r="J17">
        <v>1</v>
      </c>
    </row>
    <row r="18" spans="1:12" x14ac:dyDescent="0.25">
      <c r="A18">
        <v>191210720</v>
      </c>
      <c r="B18" t="s">
        <v>238</v>
      </c>
      <c r="C18">
        <v>5</v>
      </c>
      <c r="D18" s="264">
        <v>3</v>
      </c>
      <c r="J18">
        <v>1</v>
      </c>
    </row>
    <row r="19" spans="1:12" x14ac:dyDescent="0.25">
      <c r="A19">
        <v>191154740</v>
      </c>
      <c r="B19" t="s">
        <v>99</v>
      </c>
      <c r="C19">
        <v>5</v>
      </c>
      <c r="D19" s="264">
        <v>1</v>
      </c>
      <c r="J19">
        <v>1</v>
      </c>
    </row>
    <row r="20" spans="1:12" x14ac:dyDescent="0.25">
      <c r="A20">
        <v>201700365</v>
      </c>
      <c r="B20" t="s">
        <v>225</v>
      </c>
      <c r="C20">
        <v>5</v>
      </c>
      <c r="D20" s="264">
        <v>1</v>
      </c>
      <c r="K20">
        <v>1</v>
      </c>
    </row>
    <row r="21" spans="1:12" x14ac:dyDescent="0.25">
      <c r="A21">
        <v>191124310</v>
      </c>
      <c r="B21" t="s">
        <v>108</v>
      </c>
      <c r="C21">
        <v>5</v>
      </c>
      <c r="D21" s="264">
        <v>3</v>
      </c>
      <c r="L21">
        <v>1</v>
      </c>
    </row>
    <row r="22" spans="1:12" x14ac:dyDescent="0.25">
      <c r="A22">
        <v>201200145</v>
      </c>
      <c r="B22" t="s">
        <v>93</v>
      </c>
      <c r="C22">
        <v>5</v>
      </c>
      <c r="D22" s="264">
        <v>4</v>
      </c>
      <c r="I22">
        <v>1</v>
      </c>
    </row>
    <row r="23" spans="1:12" x14ac:dyDescent="0.25">
      <c r="A23">
        <v>202300210</v>
      </c>
      <c r="B23" t="s">
        <v>206</v>
      </c>
      <c r="C23">
        <v>5</v>
      </c>
      <c r="D23" s="264" t="s">
        <v>155</v>
      </c>
      <c r="F23">
        <v>1</v>
      </c>
    </row>
    <row r="24" spans="1:12" x14ac:dyDescent="0.25">
      <c r="A24">
        <v>191121710</v>
      </c>
      <c r="B24" t="s">
        <v>39</v>
      </c>
      <c r="C24">
        <v>5</v>
      </c>
      <c r="D24" s="264" t="s">
        <v>204</v>
      </c>
      <c r="E24">
        <v>1</v>
      </c>
      <c r="F24">
        <v>1</v>
      </c>
      <c r="G24">
        <v>1</v>
      </c>
      <c r="H24">
        <v>1</v>
      </c>
    </row>
    <row r="25" spans="1:12" x14ac:dyDescent="0.25">
      <c r="A25">
        <v>191121700</v>
      </c>
      <c r="B25" t="s">
        <v>33</v>
      </c>
      <c r="C25">
        <v>5</v>
      </c>
      <c r="D25" s="264">
        <v>4</v>
      </c>
      <c r="E25">
        <v>1</v>
      </c>
      <c r="F25">
        <v>1</v>
      </c>
      <c r="G25">
        <v>1</v>
      </c>
      <c r="H25">
        <v>1</v>
      </c>
    </row>
    <row r="26" spans="1:12" x14ac:dyDescent="0.25">
      <c r="A26">
        <v>191154731</v>
      </c>
      <c r="B26" t="s">
        <v>51</v>
      </c>
      <c r="C26">
        <v>5</v>
      </c>
      <c r="D26" s="264">
        <v>4</v>
      </c>
      <c r="E26">
        <v>1</v>
      </c>
      <c r="G26">
        <v>1</v>
      </c>
      <c r="J26">
        <v>1</v>
      </c>
    </row>
    <row r="27" spans="1:12" x14ac:dyDescent="0.25">
      <c r="A27">
        <v>202200127</v>
      </c>
      <c r="B27" t="s">
        <v>127</v>
      </c>
      <c r="C27">
        <v>5</v>
      </c>
      <c r="D27" s="264">
        <v>2</v>
      </c>
      <c r="E27">
        <v>1</v>
      </c>
      <c r="F27">
        <v>1</v>
      </c>
      <c r="G27">
        <v>1</v>
      </c>
      <c r="H27">
        <v>1</v>
      </c>
    </row>
    <row r="28" spans="1:12" x14ac:dyDescent="0.25">
      <c r="A28">
        <v>201700173</v>
      </c>
      <c r="B28" t="s">
        <v>56</v>
      </c>
      <c r="C28">
        <v>5</v>
      </c>
      <c r="D28" s="264">
        <v>4</v>
      </c>
      <c r="E28">
        <v>1</v>
      </c>
    </row>
    <row r="29" spans="1:12" x14ac:dyDescent="0.25">
      <c r="A29">
        <v>202200104</v>
      </c>
      <c r="B29" t="s">
        <v>128</v>
      </c>
      <c r="C29">
        <v>5</v>
      </c>
      <c r="D29" s="264">
        <v>2</v>
      </c>
      <c r="H29">
        <v>1</v>
      </c>
      <c r="I29">
        <v>1</v>
      </c>
      <c r="J29">
        <v>1</v>
      </c>
    </row>
    <row r="30" spans="1:12" x14ac:dyDescent="0.25">
      <c r="A30">
        <v>201400244</v>
      </c>
      <c r="B30" t="s">
        <v>70</v>
      </c>
      <c r="C30">
        <v>5</v>
      </c>
      <c r="D30" s="264">
        <v>2</v>
      </c>
      <c r="F30">
        <v>1</v>
      </c>
    </row>
    <row r="31" spans="1:12" x14ac:dyDescent="0.25">
      <c r="A31">
        <v>202100128</v>
      </c>
      <c r="B31" t="s">
        <v>71</v>
      </c>
      <c r="C31">
        <v>5</v>
      </c>
      <c r="D31" s="264">
        <v>3</v>
      </c>
      <c r="F31">
        <v>1</v>
      </c>
    </row>
    <row r="32" spans="1:12" x14ac:dyDescent="0.25">
      <c r="A32">
        <v>201500235</v>
      </c>
      <c r="B32" t="s">
        <v>52</v>
      </c>
      <c r="C32">
        <v>5</v>
      </c>
      <c r="D32" s="264">
        <v>3</v>
      </c>
      <c r="E32">
        <v>1</v>
      </c>
      <c r="G32">
        <v>1</v>
      </c>
      <c r="I32">
        <v>1</v>
      </c>
    </row>
    <row r="33" spans="1:11" x14ac:dyDescent="0.25">
      <c r="A33">
        <v>202000040</v>
      </c>
      <c r="B33" t="s">
        <v>210</v>
      </c>
      <c r="C33">
        <v>5</v>
      </c>
      <c r="D33" s="264">
        <v>4</v>
      </c>
      <c r="J33">
        <v>1</v>
      </c>
    </row>
    <row r="34" spans="1:11" x14ac:dyDescent="0.25">
      <c r="A34">
        <v>191124720</v>
      </c>
      <c r="B34" t="s">
        <v>63</v>
      </c>
      <c r="C34">
        <v>5</v>
      </c>
      <c r="D34" s="264">
        <v>3</v>
      </c>
      <c r="F34">
        <v>1</v>
      </c>
      <c r="K34">
        <v>1</v>
      </c>
    </row>
    <row r="35" spans="1:11" x14ac:dyDescent="0.25">
      <c r="A35">
        <v>191131360</v>
      </c>
      <c r="B35" t="s">
        <v>181</v>
      </c>
      <c r="C35">
        <v>5</v>
      </c>
      <c r="D35" s="264">
        <v>3</v>
      </c>
      <c r="F35">
        <v>1</v>
      </c>
      <c r="H35">
        <v>1</v>
      </c>
      <c r="J35">
        <v>1</v>
      </c>
    </row>
    <row r="36" spans="1:11" x14ac:dyDescent="0.25">
      <c r="A36">
        <v>191121720</v>
      </c>
      <c r="B36" t="s">
        <v>62</v>
      </c>
      <c r="C36">
        <v>5</v>
      </c>
      <c r="D36" s="264" t="s">
        <v>204</v>
      </c>
      <c r="F36">
        <v>1</v>
      </c>
      <c r="H36">
        <v>1</v>
      </c>
      <c r="I36">
        <v>1</v>
      </c>
      <c r="J36">
        <v>1</v>
      </c>
    </row>
    <row r="37" spans="1:11" x14ac:dyDescent="0.25">
      <c r="A37">
        <v>202300256</v>
      </c>
      <c r="B37" t="s">
        <v>171</v>
      </c>
      <c r="C37">
        <v>5</v>
      </c>
      <c r="D37" s="264">
        <v>3</v>
      </c>
      <c r="J37">
        <v>1</v>
      </c>
    </row>
    <row r="38" spans="1:11" x14ac:dyDescent="0.25">
      <c r="A38">
        <v>202400341</v>
      </c>
      <c r="B38" t="s">
        <v>217</v>
      </c>
      <c r="C38">
        <v>5</v>
      </c>
      <c r="D38" s="264">
        <v>2</v>
      </c>
      <c r="K38">
        <v>1</v>
      </c>
    </row>
    <row r="39" spans="1:11" x14ac:dyDescent="0.25">
      <c r="A39">
        <v>201000159</v>
      </c>
      <c r="B39" t="s">
        <v>146</v>
      </c>
      <c r="C39">
        <v>5</v>
      </c>
      <c r="D39" s="264">
        <v>3</v>
      </c>
      <c r="F39">
        <v>1</v>
      </c>
    </row>
    <row r="40" spans="1:11" x14ac:dyDescent="0.25">
      <c r="A40">
        <v>201500344</v>
      </c>
      <c r="B40" t="s">
        <v>40</v>
      </c>
      <c r="C40">
        <v>5</v>
      </c>
      <c r="D40" s="264" t="s">
        <v>209</v>
      </c>
      <c r="H40">
        <v>1</v>
      </c>
    </row>
    <row r="41" spans="1:11" x14ac:dyDescent="0.25">
      <c r="A41">
        <v>201700026</v>
      </c>
      <c r="B41" t="s">
        <v>226</v>
      </c>
      <c r="C41">
        <v>5</v>
      </c>
      <c r="D41" s="264">
        <v>2</v>
      </c>
      <c r="K41">
        <v>1</v>
      </c>
    </row>
    <row r="42" spans="1:11" x14ac:dyDescent="0.25">
      <c r="A42">
        <v>201600019</v>
      </c>
      <c r="B42" t="s">
        <v>81</v>
      </c>
      <c r="C42">
        <v>5</v>
      </c>
      <c r="D42" s="264">
        <v>1</v>
      </c>
      <c r="G42">
        <v>1</v>
      </c>
    </row>
    <row r="43" spans="1:11" x14ac:dyDescent="0.25">
      <c r="A43">
        <v>201700023</v>
      </c>
      <c r="B43" t="s">
        <v>85</v>
      </c>
      <c r="C43">
        <v>5</v>
      </c>
      <c r="D43" s="264">
        <v>2</v>
      </c>
      <c r="G43">
        <v>1</v>
      </c>
    </row>
    <row r="44" spans="1:11" x14ac:dyDescent="0.25">
      <c r="A44">
        <v>201600252</v>
      </c>
      <c r="B44" t="s">
        <v>86</v>
      </c>
      <c r="C44">
        <v>5</v>
      </c>
      <c r="D44" s="264">
        <v>3</v>
      </c>
      <c r="G44">
        <v>1</v>
      </c>
    </row>
    <row r="45" spans="1:11" x14ac:dyDescent="0.25">
      <c r="A45">
        <v>202400343</v>
      </c>
      <c r="B45" t="s">
        <v>227</v>
      </c>
      <c r="C45">
        <v>5</v>
      </c>
      <c r="D45" s="264">
        <v>2</v>
      </c>
      <c r="K45">
        <v>1</v>
      </c>
    </row>
    <row r="46" spans="1:11" x14ac:dyDescent="0.25">
      <c r="A46">
        <v>201600019</v>
      </c>
      <c r="B46" t="s">
        <v>218</v>
      </c>
      <c r="C46">
        <v>5</v>
      </c>
      <c r="D46" s="264">
        <v>1</v>
      </c>
      <c r="K46">
        <v>1</v>
      </c>
    </row>
    <row r="47" spans="1:11" x14ac:dyDescent="0.25">
      <c r="A47">
        <v>191157750</v>
      </c>
      <c r="B47" t="s">
        <v>34</v>
      </c>
      <c r="C47">
        <v>5</v>
      </c>
      <c r="D47" s="264">
        <v>1</v>
      </c>
      <c r="G47">
        <v>1</v>
      </c>
      <c r="H47">
        <v>1</v>
      </c>
    </row>
    <row r="48" spans="1:11" x14ac:dyDescent="0.25">
      <c r="A48">
        <v>201700294</v>
      </c>
      <c r="B48" t="s">
        <v>94</v>
      </c>
      <c r="C48">
        <v>5</v>
      </c>
      <c r="D48" s="264">
        <v>4</v>
      </c>
      <c r="I48">
        <v>1</v>
      </c>
      <c r="J48">
        <v>1</v>
      </c>
    </row>
    <row r="49" spans="1:11" x14ac:dyDescent="0.25">
      <c r="A49">
        <v>201400046</v>
      </c>
      <c r="B49" t="s">
        <v>22</v>
      </c>
      <c r="C49">
        <v>5</v>
      </c>
      <c r="D49" s="264" t="s">
        <v>209</v>
      </c>
      <c r="H49">
        <v>1</v>
      </c>
    </row>
    <row r="50" spans="1:11" x14ac:dyDescent="0.25">
      <c r="A50">
        <v>202000245</v>
      </c>
      <c r="B50" t="s">
        <v>147</v>
      </c>
      <c r="C50">
        <v>5</v>
      </c>
      <c r="D50" s="264">
        <v>1</v>
      </c>
      <c r="E50">
        <v>1</v>
      </c>
      <c r="G50">
        <v>1</v>
      </c>
    </row>
    <row r="51" spans="1:11" x14ac:dyDescent="0.25">
      <c r="A51">
        <v>201300038</v>
      </c>
      <c r="B51" t="s">
        <v>163</v>
      </c>
      <c r="C51">
        <v>5</v>
      </c>
      <c r="D51" s="264">
        <v>2</v>
      </c>
      <c r="I51">
        <v>1</v>
      </c>
    </row>
    <row r="52" spans="1:11" x14ac:dyDescent="0.25">
      <c r="A52">
        <v>201900037</v>
      </c>
      <c r="B52" t="s">
        <v>57</v>
      </c>
      <c r="C52">
        <v>5</v>
      </c>
      <c r="D52" s="264">
        <v>2</v>
      </c>
      <c r="E52">
        <v>1</v>
      </c>
      <c r="F52">
        <v>1</v>
      </c>
      <c r="H52">
        <v>1</v>
      </c>
      <c r="I52">
        <v>1</v>
      </c>
      <c r="J52">
        <v>1</v>
      </c>
    </row>
    <row r="53" spans="1:11" x14ac:dyDescent="0.25">
      <c r="A53">
        <v>201500136</v>
      </c>
      <c r="B53" t="s">
        <v>58</v>
      </c>
      <c r="C53">
        <v>5</v>
      </c>
      <c r="D53" s="264">
        <v>1</v>
      </c>
      <c r="E53">
        <v>1</v>
      </c>
      <c r="G53">
        <v>1</v>
      </c>
      <c r="H53">
        <v>1</v>
      </c>
      <c r="J53">
        <v>1</v>
      </c>
    </row>
    <row r="54" spans="1:11" x14ac:dyDescent="0.25">
      <c r="A54">
        <v>191154720</v>
      </c>
      <c r="B54" t="s">
        <v>82</v>
      </c>
      <c r="C54">
        <v>5</v>
      </c>
      <c r="D54" s="264">
        <v>2</v>
      </c>
      <c r="G54">
        <v>1</v>
      </c>
    </row>
    <row r="55" spans="1:11" x14ac:dyDescent="0.25">
      <c r="A55">
        <v>202000246</v>
      </c>
      <c r="B55" t="s">
        <v>53</v>
      </c>
      <c r="C55">
        <v>5</v>
      </c>
      <c r="D55" s="264">
        <v>4</v>
      </c>
      <c r="E55">
        <v>1</v>
      </c>
    </row>
    <row r="56" spans="1:11" x14ac:dyDescent="0.25">
      <c r="A56">
        <v>202000033</v>
      </c>
      <c r="B56" t="s">
        <v>64</v>
      </c>
      <c r="C56">
        <v>5</v>
      </c>
      <c r="D56" s="264">
        <v>3</v>
      </c>
      <c r="F56">
        <v>1</v>
      </c>
    </row>
    <row r="57" spans="1:11" x14ac:dyDescent="0.25">
      <c r="A57">
        <v>202000036</v>
      </c>
      <c r="B57" t="s">
        <v>83</v>
      </c>
      <c r="C57">
        <v>5</v>
      </c>
      <c r="D57" s="264">
        <v>4</v>
      </c>
      <c r="G57">
        <v>1</v>
      </c>
    </row>
    <row r="58" spans="1:11" x14ac:dyDescent="0.25">
      <c r="A58">
        <v>202000247</v>
      </c>
      <c r="B58" t="s">
        <v>44</v>
      </c>
      <c r="C58">
        <v>5</v>
      </c>
      <c r="D58" s="264" t="s">
        <v>155</v>
      </c>
      <c r="H58">
        <v>1</v>
      </c>
    </row>
    <row r="59" spans="1:11" x14ac:dyDescent="0.25">
      <c r="A59">
        <v>202000039</v>
      </c>
      <c r="B59" t="s">
        <v>164</v>
      </c>
      <c r="C59">
        <v>5</v>
      </c>
      <c r="D59" s="264">
        <v>4</v>
      </c>
      <c r="I59">
        <v>1</v>
      </c>
    </row>
    <row r="60" spans="1:11" x14ac:dyDescent="0.25">
      <c r="A60">
        <v>202000034</v>
      </c>
      <c r="B60" t="s">
        <v>96</v>
      </c>
      <c r="C60">
        <v>5</v>
      </c>
      <c r="D60" s="264">
        <v>2</v>
      </c>
      <c r="J60">
        <v>1</v>
      </c>
    </row>
    <row r="61" spans="1:11" x14ac:dyDescent="0.25">
      <c r="A61">
        <v>202400340</v>
      </c>
      <c r="B61" t="s">
        <v>219</v>
      </c>
      <c r="C61">
        <v>5</v>
      </c>
      <c r="D61" s="264">
        <v>1</v>
      </c>
      <c r="K61">
        <v>1</v>
      </c>
    </row>
    <row r="62" spans="1:11" x14ac:dyDescent="0.25">
      <c r="A62">
        <v>201900074</v>
      </c>
      <c r="B62" t="s">
        <v>23</v>
      </c>
      <c r="C62">
        <v>5</v>
      </c>
      <c r="D62" s="264">
        <v>1</v>
      </c>
      <c r="E62">
        <v>1</v>
      </c>
      <c r="G62">
        <v>1</v>
      </c>
      <c r="H62">
        <v>1</v>
      </c>
      <c r="J62">
        <v>1</v>
      </c>
    </row>
    <row r="63" spans="1:11" x14ac:dyDescent="0.25">
      <c r="A63">
        <v>191154340</v>
      </c>
      <c r="B63" t="s">
        <v>87</v>
      </c>
      <c r="C63">
        <v>5</v>
      </c>
      <c r="D63" s="264">
        <v>4</v>
      </c>
      <c r="E63">
        <v>1</v>
      </c>
      <c r="G63">
        <v>1</v>
      </c>
    </row>
    <row r="64" spans="1:11" x14ac:dyDescent="0.25">
      <c r="A64">
        <v>192850730</v>
      </c>
      <c r="B64" t="s">
        <v>72</v>
      </c>
      <c r="C64">
        <v>5</v>
      </c>
      <c r="D64" s="264">
        <v>1</v>
      </c>
      <c r="F64">
        <v>1</v>
      </c>
    </row>
    <row r="65" spans="1:12" x14ac:dyDescent="0.25">
      <c r="A65">
        <v>201400194</v>
      </c>
      <c r="B65" t="s">
        <v>152</v>
      </c>
      <c r="C65">
        <v>5</v>
      </c>
      <c r="D65" s="264">
        <v>3</v>
      </c>
      <c r="G65">
        <v>1</v>
      </c>
    </row>
    <row r="66" spans="1:12" x14ac:dyDescent="0.25">
      <c r="A66">
        <v>191150480</v>
      </c>
      <c r="B66" t="s">
        <v>97</v>
      </c>
      <c r="C66">
        <v>5</v>
      </c>
      <c r="D66" s="264">
        <v>3</v>
      </c>
      <c r="J66">
        <v>1</v>
      </c>
    </row>
    <row r="67" spans="1:12" x14ac:dyDescent="0.25">
      <c r="A67">
        <v>202200266</v>
      </c>
      <c r="B67" t="s">
        <v>207</v>
      </c>
      <c r="C67">
        <v>5</v>
      </c>
      <c r="D67" s="264">
        <v>2</v>
      </c>
      <c r="G67">
        <v>1</v>
      </c>
    </row>
    <row r="68" spans="1:12" x14ac:dyDescent="0.25">
      <c r="A68">
        <v>201700071</v>
      </c>
      <c r="B68" t="s">
        <v>101</v>
      </c>
      <c r="C68">
        <v>5</v>
      </c>
      <c r="D68" s="264">
        <v>4</v>
      </c>
      <c r="J68">
        <v>1</v>
      </c>
    </row>
    <row r="69" spans="1:12" x14ac:dyDescent="0.25">
      <c r="A69">
        <v>202200103</v>
      </c>
      <c r="B69" t="s">
        <v>105</v>
      </c>
      <c r="C69">
        <v>5</v>
      </c>
      <c r="D69" s="264">
        <v>1</v>
      </c>
      <c r="J69">
        <v>1</v>
      </c>
    </row>
    <row r="70" spans="1:12" x14ac:dyDescent="0.25">
      <c r="A70">
        <v>201200167</v>
      </c>
      <c r="B70" t="s">
        <v>102</v>
      </c>
      <c r="C70">
        <v>5</v>
      </c>
      <c r="D70" s="264">
        <v>1</v>
      </c>
      <c r="J70">
        <v>1</v>
      </c>
    </row>
    <row r="71" spans="1:12" x14ac:dyDescent="0.25">
      <c r="A71">
        <v>202000032</v>
      </c>
      <c r="B71" t="s">
        <v>220</v>
      </c>
      <c r="C71">
        <v>5</v>
      </c>
      <c r="D71" s="264">
        <v>1</v>
      </c>
      <c r="K71">
        <v>1</v>
      </c>
    </row>
    <row r="72" spans="1:12" x14ac:dyDescent="0.25">
      <c r="A72">
        <v>201800034</v>
      </c>
      <c r="B72" t="s">
        <v>166</v>
      </c>
      <c r="C72">
        <v>5</v>
      </c>
      <c r="D72" s="264">
        <v>4</v>
      </c>
      <c r="I72">
        <v>1</v>
      </c>
    </row>
    <row r="73" spans="1:12" x14ac:dyDescent="0.25">
      <c r="A73">
        <v>202400400</v>
      </c>
      <c r="B73" t="s">
        <v>73</v>
      </c>
      <c r="C73">
        <v>5</v>
      </c>
      <c r="D73" s="264">
        <v>1</v>
      </c>
      <c r="F73">
        <v>1</v>
      </c>
      <c r="J73">
        <v>1</v>
      </c>
    </row>
    <row r="74" spans="1:12" x14ac:dyDescent="0.25">
      <c r="A74">
        <v>192850960</v>
      </c>
      <c r="B74" t="s">
        <v>109</v>
      </c>
      <c r="C74">
        <v>5</v>
      </c>
      <c r="D74" s="264">
        <v>3</v>
      </c>
      <c r="L74">
        <v>1</v>
      </c>
    </row>
    <row r="75" spans="1:12" x14ac:dyDescent="0.25">
      <c r="A75">
        <v>201700075</v>
      </c>
      <c r="B75" t="s">
        <v>228</v>
      </c>
      <c r="C75">
        <v>5</v>
      </c>
      <c r="D75" s="264">
        <v>1</v>
      </c>
      <c r="K75">
        <v>1</v>
      </c>
    </row>
    <row r="76" spans="1:12" x14ac:dyDescent="0.25">
      <c r="A76">
        <v>202300338</v>
      </c>
      <c r="B76" t="s">
        <v>211</v>
      </c>
      <c r="C76">
        <v>5</v>
      </c>
      <c r="D76" s="264">
        <v>4</v>
      </c>
      <c r="L76">
        <v>1</v>
      </c>
    </row>
    <row r="77" spans="1:12" x14ac:dyDescent="0.25">
      <c r="A77">
        <v>191137400</v>
      </c>
      <c r="B77" t="s">
        <v>25</v>
      </c>
      <c r="C77">
        <v>5</v>
      </c>
      <c r="D77" s="264">
        <v>2</v>
      </c>
      <c r="F77">
        <v>1</v>
      </c>
      <c r="H77">
        <v>1</v>
      </c>
      <c r="K77">
        <v>1</v>
      </c>
    </row>
    <row r="78" spans="1:12" x14ac:dyDescent="0.25">
      <c r="A78">
        <v>191127520</v>
      </c>
      <c r="B78" t="s">
        <v>74</v>
      </c>
      <c r="C78">
        <v>5</v>
      </c>
      <c r="D78" s="264">
        <v>4</v>
      </c>
      <c r="F78">
        <v>1</v>
      </c>
      <c r="J78">
        <v>1</v>
      </c>
    </row>
    <row r="79" spans="1:12" x14ac:dyDescent="0.25">
      <c r="A79">
        <v>202000256</v>
      </c>
      <c r="B79" t="s">
        <v>41</v>
      </c>
      <c r="C79">
        <v>5</v>
      </c>
      <c r="D79" s="264">
        <v>3</v>
      </c>
      <c r="H79">
        <v>1</v>
      </c>
    </row>
    <row r="80" spans="1:12" x14ac:dyDescent="0.25">
      <c r="A80">
        <v>191102010</v>
      </c>
      <c r="B80" t="s">
        <v>75</v>
      </c>
      <c r="C80">
        <v>5</v>
      </c>
      <c r="D80" s="264">
        <v>4</v>
      </c>
      <c r="F80">
        <v>1</v>
      </c>
      <c r="I80">
        <v>1</v>
      </c>
      <c r="K80">
        <v>1</v>
      </c>
    </row>
    <row r="81" spans="1:12" x14ac:dyDescent="0.25">
      <c r="A81">
        <v>201400037</v>
      </c>
      <c r="B81" t="s">
        <v>24</v>
      </c>
      <c r="C81">
        <v>5</v>
      </c>
      <c r="D81" s="264">
        <v>3</v>
      </c>
      <c r="E81">
        <v>1</v>
      </c>
      <c r="G81">
        <v>1</v>
      </c>
      <c r="H81">
        <v>1</v>
      </c>
      <c r="J81">
        <v>1</v>
      </c>
    </row>
    <row r="82" spans="1:12" x14ac:dyDescent="0.25">
      <c r="A82">
        <v>201900097</v>
      </c>
      <c r="B82" t="s">
        <v>30</v>
      </c>
      <c r="C82">
        <v>5</v>
      </c>
      <c r="D82" s="264">
        <v>3</v>
      </c>
      <c r="E82">
        <v>1</v>
      </c>
      <c r="F82">
        <v>1</v>
      </c>
      <c r="H82">
        <v>1</v>
      </c>
      <c r="K82">
        <v>1</v>
      </c>
    </row>
    <row r="83" spans="1:12" x14ac:dyDescent="0.25">
      <c r="A83">
        <v>201200146</v>
      </c>
      <c r="B83" t="s">
        <v>65</v>
      </c>
      <c r="C83">
        <v>5</v>
      </c>
      <c r="D83" s="264">
        <v>1</v>
      </c>
      <c r="F83">
        <v>1</v>
      </c>
      <c r="I83">
        <v>1</v>
      </c>
      <c r="K83">
        <v>1</v>
      </c>
    </row>
    <row r="84" spans="1:12" x14ac:dyDescent="0.25">
      <c r="A84">
        <v>191102041</v>
      </c>
      <c r="B84" t="s">
        <v>66</v>
      </c>
      <c r="C84">
        <v>5</v>
      </c>
      <c r="D84" s="264">
        <v>2</v>
      </c>
      <c r="F84">
        <v>1</v>
      </c>
      <c r="I84">
        <v>1</v>
      </c>
      <c r="K84">
        <v>1</v>
      </c>
    </row>
    <row r="85" spans="1:12" x14ac:dyDescent="0.25">
      <c r="A85">
        <v>202300102</v>
      </c>
      <c r="B85" t="s">
        <v>172</v>
      </c>
      <c r="C85">
        <v>5</v>
      </c>
      <c r="D85" s="264">
        <v>2</v>
      </c>
      <c r="J85">
        <v>1</v>
      </c>
    </row>
    <row r="86" spans="1:12" x14ac:dyDescent="0.25">
      <c r="A86">
        <v>201600018</v>
      </c>
      <c r="B86" t="s">
        <v>67</v>
      </c>
      <c r="C86">
        <v>5</v>
      </c>
      <c r="D86" s="264">
        <v>1</v>
      </c>
      <c r="F86">
        <v>1</v>
      </c>
    </row>
    <row r="87" spans="1:12" x14ac:dyDescent="0.25">
      <c r="A87">
        <v>201600241</v>
      </c>
      <c r="B87" t="s">
        <v>131</v>
      </c>
      <c r="C87">
        <v>5</v>
      </c>
      <c r="D87" s="264">
        <v>4</v>
      </c>
      <c r="L87">
        <v>1</v>
      </c>
    </row>
    <row r="88" spans="1:12" x14ac:dyDescent="0.25">
      <c r="A88">
        <v>201400300</v>
      </c>
      <c r="B88" t="s">
        <v>84</v>
      </c>
      <c r="C88">
        <v>5</v>
      </c>
      <c r="D88" s="264">
        <v>4</v>
      </c>
      <c r="G88">
        <v>1</v>
      </c>
    </row>
    <row r="89" spans="1:12" x14ac:dyDescent="0.25">
      <c r="A89">
        <v>202000035</v>
      </c>
      <c r="B89" t="s">
        <v>208</v>
      </c>
      <c r="C89">
        <v>5</v>
      </c>
      <c r="D89" s="264">
        <v>3</v>
      </c>
      <c r="F89">
        <v>1</v>
      </c>
      <c r="G89">
        <v>1</v>
      </c>
    </row>
    <row r="90" spans="1:12" x14ac:dyDescent="0.25">
      <c r="A90">
        <v>201400042</v>
      </c>
      <c r="B90" t="s">
        <v>35</v>
      </c>
      <c r="C90">
        <v>5</v>
      </c>
      <c r="D90" s="264">
        <v>4</v>
      </c>
      <c r="E90">
        <v>1</v>
      </c>
      <c r="H90">
        <v>1</v>
      </c>
    </row>
    <row r="91" spans="1:12" x14ac:dyDescent="0.25">
      <c r="A91">
        <v>201800003</v>
      </c>
      <c r="B91" t="s">
        <v>77</v>
      </c>
      <c r="C91">
        <v>5</v>
      </c>
      <c r="D91" s="264" t="s">
        <v>205</v>
      </c>
      <c r="F91">
        <v>1</v>
      </c>
    </row>
    <row r="92" spans="1:12" x14ac:dyDescent="0.25">
      <c r="A92">
        <v>202100319</v>
      </c>
      <c r="B92" t="s">
        <v>129</v>
      </c>
      <c r="C92">
        <v>5</v>
      </c>
      <c r="D92" s="264">
        <v>4</v>
      </c>
      <c r="H92">
        <v>1</v>
      </c>
    </row>
    <row r="93" spans="1:12" x14ac:dyDescent="0.25">
      <c r="A93">
        <v>201400044</v>
      </c>
      <c r="B93" t="s">
        <v>27</v>
      </c>
      <c r="C93">
        <v>5</v>
      </c>
      <c r="D93" s="264">
        <v>2</v>
      </c>
      <c r="H93">
        <v>1</v>
      </c>
    </row>
    <row r="94" spans="1:12" x14ac:dyDescent="0.25">
      <c r="A94">
        <v>201300155</v>
      </c>
      <c r="B94" t="s">
        <v>88</v>
      </c>
      <c r="C94">
        <v>5</v>
      </c>
      <c r="D94" s="264">
        <v>3</v>
      </c>
      <c r="G94">
        <v>1</v>
      </c>
    </row>
    <row r="95" spans="1:12" x14ac:dyDescent="0.25">
      <c r="A95">
        <v>191102041</v>
      </c>
      <c r="B95" t="s">
        <v>229</v>
      </c>
      <c r="C95">
        <v>5</v>
      </c>
      <c r="D95" s="264">
        <v>3</v>
      </c>
      <c r="K95">
        <v>1</v>
      </c>
    </row>
    <row r="96" spans="1:12" x14ac:dyDescent="0.25">
      <c r="A96">
        <v>191158510</v>
      </c>
      <c r="B96" t="s">
        <v>89</v>
      </c>
      <c r="C96">
        <v>5</v>
      </c>
      <c r="D96" s="264" t="s">
        <v>155</v>
      </c>
      <c r="G96">
        <v>1</v>
      </c>
    </row>
    <row r="97" spans="1:12" x14ac:dyDescent="0.25">
      <c r="A97">
        <v>202100226</v>
      </c>
      <c r="B97" t="s">
        <v>173</v>
      </c>
      <c r="C97">
        <v>5</v>
      </c>
      <c r="D97" s="264">
        <v>4</v>
      </c>
      <c r="H97">
        <v>1</v>
      </c>
      <c r="K97">
        <v>1</v>
      </c>
    </row>
    <row r="98" spans="1:12" x14ac:dyDescent="0.25">
      <c r="A98">
        <v>191852630</v>
      </c>
      <c r="B98" t="s">
        <v>168</v>
      </c>
      <c r="C98">
        <v>5</v>
      </c>
      <c r="D98" s="264">
        <v>3</v>
      </c>
      <c r="I98">
        <v>1</v>
      </c>
    </row>
    <row r="99" spans="1:12" x14ac:dyDescent="0.25">
      <c r="A99">
        <v>191121740</v>
      </c>
      <c r="B99" t="s">
        <v>42</v>
      </c>
      <c r="C99">
        <v>5</v>
      </c>
      <c r="D99" s="264" t="s">
        <v>209</v>
      </c>
      <c r="H99">
        <v>1</v>
      </c>
    </row>
    <row r="100" spans="1:12" x14ac:dyDescent="0.25">
      <c r="A100">
        <v>201700042</v>
      </c>
      <c r="B100" t="s">
        <v>54</v>
      </c>
      <c r="C100">
        <v>5</v>
      </c>
      <c r="D100" s="264">
        <v>2</v>
      </c>
      <c r="J100">
        <v>1</v>
      </c>
    </row>
    <row r="101" spans="1:12" x14ac:dyDescent="0.25">
      <c r="A101">
        <v>191820210</v>
      </c>
      <c r="B101" t="s">
        <v>78</v>
      </c>
      <c r="C101">
        <v>5</v>
      </c>
      <c r="D101" s="264">
        <v>1</v>
      </c>
      <c r="F101">
        <v>1</v>
      </c>
    </row>
    <row r="102" spans="1:12" x14ac:dyDescent="0.25">
      <c r="A102">
        <v>202400344</v>
      </c>
      <c r="B102" t="s">
        <v>231</v>
      </c>
      <c r="C102">
        <v>5</v>
      </c>
      <c r="D102" s="264">
        <v>3</v>
      </c>
      <c r="K102">
        <v>1</v>
      </c>
    </row>
    <row r="103" spans="1:12" x14ac:dyDescent="0.25">
      <c r="A103">
        <v>202000028</v>
      </c>
      <c r="B103" t="s">
        <v>222</v>
      </c>
      <c r="C103">
        <v>5</v>
      </c>
      <c r="D103" s="264">
        <v>4</v>
      </c>
      <c r="K103">
        <v>1</v>
      </c>
    </row>
    <row r="104" spans="1:12" x14ac:dyDescent="0.25">
      <c r="A104">
        <v>201700025</v>
      </c>
      <c r="B104" t="s">
        <v>110</v>
      </c>
      <c r="C104">
        <v>5</v>
      </c>
      <c r="D104" s="264">
        <v>3</v>
      </c>
      <c r="L104">
        <v>1</v>
      </c>
    </row>
    <row r="105" spans="1:12" x14ac:dyDescent="0.25">
      <c r="A105">
        <v>191155700</v>
      </c>
      <c r="B105" t="s">
        <v>28</v>
      </c>
      <c r="C105">
        <v>5</v>
      </c>
      <c r="D105" s="264">
        <v>1</v>
      </c>
      <c r="H105">
        <v>1</v>
      </c>
      <c r="J105">
        <v>1</v>
      </c>
    </row>
    <row r="106" spans="1:12" x14ac:dyDescent="0.25">
      <c r="A106">
        <v>192850840</v>
      </c>
      <c r="B106" t="s">
        <v>111</v>
      </c>
      <c r="C106">
        <v>5</v>
      </c>
      <c r="D106" s="264">
        <v>1</v>
      </c>
      <c r="L106">
        <v>1</v>
      </c>
    </row>
    <row r="107" spans="1:12" x14ac:dyDescent="0.25">
      <c r="A107">
        <v>191530881</v>
      </c>
      <c r="B107" t="s">
        <v>79</v>
      </c>
      <c r="C107">
        <v>5</v>
      </c>
      <c r="D107" s="264">
        <v>3</v>
      </c>
      <c r="F107">
        <v>1</v>
      </c>
    </row>
    <row r="108" spans="1:12" x14ac:dyDescent="0.25">
      <c r="A108">
        <v>191531830</v>
      </c>
      <c r="B108" t="s">
        <v>232</v>
      </c>
      <c r="C108">
        <v>5</v>
      </c>
      <c r="D108" s="264">
        <v>4</v>
      </c>
      <c r="F108">
        <v>1</v>
      </c>
      <c r="I108">
        <v>1</v>
      </c>
      <c r="K108">
        <v>1</v>
      </c>
    </row>
    <row r="109" spans="1:12" x14ac:dyDescent="0.25">
      <c r="A109">
        <v>202000037</v>
      </c>
      <c r="B109" t="s">
        <v>29</v>
      </c>
      <c r="C109">
        <v>5</v>
      </c>
      <c r="D109" s="264">
        <v>1</v>
      </c>
      <c r="H109">
        <v>1</v>
      </c>
      <c r="I109">
        <v>1</v>
      </c>
    </row>
    <row r="110" spans="1:12" x14ac:dyDescent="0.25">
      <c r="A110">
        <v>201300039</v>
      </c>
      <c r="B110" t="s">
        <v>55</v>
      </c>
      <c r="C110">
        <v>5</v>
      </c>
      <c r="D110" s="264">
        <v>3</v>
      </c>
      <c r="E110">
        <v>1</v>
      </c>
      <c r="G110">
        <v>1</v>
      </c>
      <c r="H110">
        <v>1</v>
      </c>
      <c r="I110">
        <v>1</v>
      </c>
    </row>
    <row r="111" spans="1:12" x14ac:dyDescent="0.25">
      <c r="A111">
        <v>191155710</v>
      </c>
      <c r="B111" t="s">
        <v>36</v>
      </c>
      <c r="C111">
        <v>5</v>
      </c>
      <c r="D111" s="264">
        <v>3</v>
      </c>
      <c r="H111">
        <v>1</v>
      </c>
      <c r="I111">
        <v>1</v>
      </c>
    </row>
    <row r="112" spans="1:12" x14ac:dyDescent="0.25">
      <c r="A112">
        <v>202400342</v>
      </c>
      <c r="B112" t="s">
        <v>223</v>
      </c>
      <c r="C112">
        <v>5</v>
      </c>
      <c r="D112" s="264">
        <v>2</v>
      </c>
      <c r="K112">
        <v>1</v>
      </c>
    </row>
    <row r="113" spans="1:12" x14ac:dyDescent="0.25">
      <c r="A113">
        <v>202200111</v>
      </c>
      <c r="B113" t="s">
        <v>130</v>
      </c>
      <c r="C113">
        <v>5</v>
      </c>
      <c r="D113" s="264">
        <v>4</v>
      </c>
      <c r="H113">
        <v>1</v>
      </c>
      <c r="J113">
        <v>1</v>
      </c>
      <c r="K113">
        <v>1</v>
      </c>
    </row>
    <row r="114" spans="1:12" x14ac:dyDescent="0.25">
      <c r="A114">
        <v>202200100</v>
      </c>
      <c r="B114" t="s">
        <v>68</v>
      </c>
      <c r="C114">
        <v>5</v>
      </c>
      <c r="D114" s="264">
        <v>1</v>
      </c>
      <c r="F114">
        <v>1</v>
      </c>
      <c r="I114">
        <v>1</v>
      </c>
      <c r="J114">
        <v>1</v>
      </c>
    </row>
    <row r="115" spans="1:12" x14ac:dyDescent="0.25">
      <c r="A115">
        <v>201600101</v>
      </c>
      <c r="B115" t="s">
        <v>37</v>
      </c>
      <c r="C115">
        <v>5</v>
      </c>
      <c r="D115" s="264">
        <v>3</v>
      </c>
      <c r="E115">
        <v>1</v>
      </c>
      <c r="H115">
        <v>1</v>
      </c>
    </row>
    <row r="116" spans="1:12" x14ac:dyDescent="0.25">
      <c r="A116">
        <v>191141700</v>
      </c>
      <c r="B116" t="s">
        <v>26</v>
      </c>
      <c r="C116">
        <v>5</v>
      </c>
      <c r="D116" s="264">
        <v>1</v>
      </c>
      <c r="G116">
        <v>1</v>
      </c>
      <c r="H116">
        <v>1</v>
      </c>
      <c r="J116">
        <v>1</v>
      </c>
    </row>
    <row r="117" spans="1:12" x14ac:dyDescent="0.25">
      <c r="A117">
        <v>191155730</v>
      </c>
      <c r="B117" t="s">
        <v>170</v>
      </c>
      <c r="C117">
        <v>5</v>
      </c>
      <c r="D117" s="264">
        <v>3</v>
      </c>
      <c r="H117">
        <v>1</v>
      </c>
      <c r="I117">
        <v>1</v>
      </c>
      <c r="J117">
        <v>1</v>
      </c>
    </row>
    <row r="118" spans="1:12" x14ac:dyDescent="0.25">
      <c r="A118">
        <v>201700218</v>
      </c>
      <c r="B118" t="s">
        <v>90</v>
      </c>
      <c r="C118">
        <v>5</v>
      </c>
      <c r="D118" s="264">
        <v>3</v>
      </c>
      <c r="G118">
        <v>1</v>
      </c>
    </row>
    <row r="119" spans="1:12" x14ac:dyDescent="0.25">
      <c r="A119">
        <v>201900098</v>
      </c>
      <c r="B119" t="s">
        <v>38</v>
      </c>
      <c r="C119">
        <v>5</v>
      </c>
      <c r="D119" s="264">
        <v>4</v>
      </c>
      <c r="H119">
        <v>1</v>
      </c>
    </row>
    <row r="120" spans="1:12" x14ac:dyDescent="0.25">
      <c r="A120">
        <v>201000201</v>
      </c>
      <c r="B120" t="s">
        <v>112</v>
      </c>
      <c r="C120">
        <v>5</v>
      </c>
      <c r="D120" s="264">
        <v>4</v>
      </c>
      <c r="L120">
        <v>1</v>
      </c>
    </row>
    <row r="121" spans="1:12" x14ac:dyDescent="0.25">
      <c r="A121">
        <v>191820120</v>
      </c>
      <c r="B121" t="s">
        <v>95</v>
      </c>
      <c r="C121">
        <v>5</v>
      </c>
      <c r="D121" s="264">
        <v>1</v>
      </c>
      <c r="I121">
        <v>1</v>
      </c>
    </row>
    <row r="122" spans="1:12" x14ac:dyDescent="0.25">
      <c r="A122">
        <v>201700024</v>
      </c>
      <c r="B122" t="s">
        <v>59</v>
      </c>
      <c r="C122">
        <v>5</v>
      </c>
      <c r="D122" s="264">
        <v>4</v>
      </c>
      <c r="E122">
        <v>1</v>
      </c>
      <c r="G122">
        <v>1</v>
      </c>
    </row>
    <row r="123" spans="1:12" x14ac:dyDescent="0.25">
      <c r="D123" s="264"/>
    </row>
  </sheetData>
  <sortState xmlns:xlrd2="http://schemas.microsoft.com/office/spreadsheetml/2017/richdata2" ref="A2:L123">
    <sortCondition ref="B2:B12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2:Z73"/>
  <sheetViews>
    <sheetView showGridLines="0" tabSelected="1" workbookViewId="0">
      <selection activeCell="D6" sqref="D6:N6"/>
    </sheetView>
  </sheetViews>
  <sheetFormatPr defaultColWidth="9.140625" defaultRowHeight="14.25" x14ac:dyDescent="0.25"/>
  <cols>
    <col min="1" max="1" width="11.5703125" style="20" customWidth="1"/>
    <col min="2" max="2" width="1.5703125" style="2" customWidth="1"/>
    <col min="3" max="3" width="9.140625" style="20"/>
    <col min="4" max="9" width="9.140625" style="2"/>
    <col min="10" max="10" width="9.140625" style="2" customWidth="1"/>
    <col min="11" max="11" width="11.140625" style="2" customWidth="1"/>
    <col min="12" max="12" width="1.5703125" style="2" customWidth="1"/>
    <col min="13" max="13" width="6.140625" style="2" customWidth="1"/>
    <col min="14" max="14" width="3.5703125" style="2" bestFit="1" customWidth="1"/>
    <col min="15" max="15" width="3.28515625" style="2" customWidth="1"/>
    <col min="16" max="17" width="9.140625" style="2"/>
    <col min="18" max="18" width="10" style="2" bestFit="1" customWidth="1"/>
    <col min="19" max="16384" width="9.140625" style="2"/>
  </cols>
  <sheetData>
    <row r="2" spans="1:26" ht="15.75" x14ac:dyDescent="0.25">
      <c r="E2" s="33" t="s">
        <v>15</v>
      </c>
      <c r="I2" s="19" t="s">
        <v>7</v>
      </c>
      <c r="J2" s="2" t="s">
        <v>8</v>
      </c>
    </row>
    <row r="3" spans="1:26" ht="15.75" x14ac:dyDescent="0.25">
      <c r="E3" s="33" t="s">
        <v>240</v>
      </c>
      <c r="I3" s="19" t="s">
        <v>18</v>
      </c>
      <c r="J3" s="2" t="s">
        <v>31</v>
      </c>
    </row>
    <row r="4" spans="1:26" ht="15" x14ac:dyDescent="0.25">
      <c r="I4" s="19" t="s">
        <v>9</v>
      </c>
      <c r="J4" s="2" t="s">
        <v>45</v>
      </c>
    </row>
    <row r="5" spans="1:26" ht="15" x14ac:dyDescent="0.25">
      <c r="D5" s="43" t="s">
        <v>43</v>
      </c>
      <c r="J5" s="42"/>
    </row>
    <row r="6" spans="1:26" ht="15" customHeight="1" x14ac:dyDescent="0.25">
      <c r="A6" s="281" t="s">
        <v>5</v>
      </c>
      <c r="B6" s="281"/>
      <c r="C6" s="281"/>
      <c r="D6" s="282"/>
      <c r="E6" s="283"/>
      <c r="F6" s="283"/>
      <c r="G6" s="283"/>
      <c r="H6" s="283"/>
      <c r="I6" s="283"/>
      <c r="J6" s="283"/>
      <c r="K6" s="283"/>
      <c r="L6" s="283"/>
      <c r="M6" s="283"/>
      <c r="N6" s="284"/>
    </row>
    <row r="7" spans="1:26" ht="5.0999999999999996" customHeight="1" x14ac:dyDescent="0.25">
      <c r="A7" s="37"/>
      <c r="B7" s="37"/>
      <c r="C7" s="37"/>
      <c r="D7" s="21"/>
      <c r="E7" s="21"/>
      <c r="F7" s="21"/>
      <c r="G7" s="21"/>
      <c r="H7" s="21"/>
      <c r="I7" s="21"/>
      <c r="J7" s="3"/>
      <c r="K7" s="3"/>
      <c r="L7" s="3"/>
      <c r="M7" s="3"/>
      <c r="N7" s="3"/>
    </row>
    <row r="8" spans="1:26" ht="15" customHeight="1" x14ac:dyDescent="0.25">
      <c r="A8" s="281" t="s">
        <v>6</v>
      </c>
      <c r="B8" s="281"/>
      <c r="C8" s="281"/>
      <c r="D8" s="282"/>
      <c r="E8" s="283"/>
      <c r="F8" s="283"/>
      <c r="G8" s="283"/>
      <c r="H8" s="283"/>
      <c r="I8" s="283"/>
      <c r="J8" s="283"/>
      <c r="K8" s="283"/>
      <c r="L8" s="283"/>
      <c r="M8" s="283"/>
      <c r="N8" s="284"/>
    </row>
    <row r="10" spans="1:26" x14ac:dyDescent="0.25">
      <c r="A10" s="5" t="s">
        <v>124</v>
      </c>
      <c r="B10" s="6"/>
      <c r="C10" s="14"/>
      <c r="D10" s="1"/>
      <c r="E10" s="1"/>
      <c r="F10" s="1"/>
      <c r="G10" s="1"/>
      <c r="H10" s="1"/>
      <c r="I10" s="1"/>
      <c r="J10" s="1"/>
      <c r="K10" s="1"/>
      <c r="L10" s="1"/>
    </row>
    <row r="11" spans="1:26" x14ac:dyDescent="0.25">
      <c r="A11" s="36" t="s">
        <v>21</v>
      </c>
    </row>
    <row r="12" spans="1:26" ht="9" customHeight="1" x14ac:dyDescent="0.25">
      <c r="A12" s="36"/>
    </row>
    <row r="13" spans="1:26" ht="15" x14ac:dyDescent="0.25">
      <c r="A13" s="7" t="s">
        <v>20</v>
      </c>
      <c r="B13" s="1"/>
      <c r="C13" s="8"/>
      <c r="D13" s="1"/>
      <c r="E13" s="1"/>
      <c r="F13" s="1"/>
      <c r="G13" s="1"/>
      <c r="H13" s="1"/>
      <c r="I13" s="1"/>
      <c r="J13" s="1"/>
      <c r="K13" s="1"/>
      <c r="L13" s="1"/>
      <c r="M13" s="285" t="s">
        <v>0</v>
      </c>
      <c r="N13" s="286"/>
      <c r="O13" s="1"/>
      <c r="P13" s="1"/>
      <c r="Q13" s="1"/>
      <c r="R13" s="1"/>
      <c r="S13" s="1"/>
    </row>
    <row r="14" spans="1:26" ht="15" customHeight="1" x14ac:dyDescent="0.25">
      <c r="A14" s="25" t="str">
        <f>IFERROR(INDEX('Courses-HTSM'!$B$2:$B$13,MATCH(C14,'Courses-HTSM'!$C$2:$C$13,0)),"")</f>
        <v/>
      </c>
      <c r="B14" s="1"/>
      <c r="C14" s="271"/>
      <c r="D14" s="272"/>
      <c r="E14" s="272"/>
      <c r="F14" s="272"/>
      <c r="G14" s="272"/>
      <c r="H14" s="272"/>
      <c r="I14" s="272"/>
      <c r="J14" s="272"/>
      <c r="K14" s="273"/>
      <c r="L14" s="8"/>
      <c r="M14" s="26" t="str">
        <f>IFERROR(INDEX('Courses-HTSM'!$D$2:$D$13,MATCH(C14,'Courses-HTSM'!$C$2:$C$13,0)),"")</f>
        <v/>
      </c>
      <c r="N14" s="27" t="s">
        <v>1</v>
      </c>
      <c r="O14" s="1"/>
      <c r="P14" s="157"/>
      <c r="Q14" s="157"/>
      <c r="R14" s="157"/>
      <c r="S14" s="157"/>
      <c r="T14" s="157"/>
      <c r="U14" s="157"/>
      <c r="V14" s="157"/>
      <c r="W14" s="157"/>
      <c r="X14" s="157"/>
      <c r="Y14" s="157"/>
      <c r="Z14" s="157"/>
    </row>
    <row r="15" spans="1:26" ht="15" customHeight="1" x14ac:dyDescent="0.25">
      <c r="A15" s="25" t="str">
        <f>IFERROR(INDEX('Courses-HTSM'!$B$2:$B$13,MATCH(C15,'Courses-HTSM'!$C$2:$C$13,0)),"")</f>
        <v/>
      </c>
      <c r="B15" s="1"/>
      <c r="C15" s="271"/>
      <c r="D15" s="272"/>
      <c r="E15" s="272"/>
      <c r="F15" s="272"/>
      <c r="G15" s="272"/>
      <c r="H15" s="272"/>
      <c r="I15" s="272"/>
      <c r="J15" s="272"/>
      <c r="K15" s="273"/>
      <c r="L15" s="8"/>
      <c r="M15" s="26" t="str">
        <f>IFERROR(INDEX('Courses-HTSM'!$D$2:$D$13,MATCH(C15,'Courses-HTSM'!$C$2:$C$13,0)),"")</f>
        <v/>
      </c>
      <c r="N15" s="27" t="s">
        <v>1</v>
      </c>
      <c r="O15" s="1"/>
      <c r="P15" s="157"/>
      <c r="Q15" s="157"/>
      <c r="R15" s="157"/>
      <c r="S15" s="157"/>
      <c r="T15" s="157"/>
      <c r="U15" s="157"/>
      <c r="V15" s="157"/>
      <c r="W15" s="157"/>
      <c r="X15" s="157"/>
      <c r="Y15" s="157"/>
      <c r="Z15" s="157"/>
    </row>
    <row r="16" spans="1:26" ht="15" customHeight="1" x14ac:dyDescent="0.25">
      <c r="A16" s="25" t="str">
        <f>IFERROR(INDEX('Courses-HTSM'!$B$2:$B$13,MATCH(C16,'Courses-HTSM'!$C$2:$C$13,0)),"")</f>
        <v/>
      </c>
      <c r="B16" s="1"/>
      <c r="C16" s="271"/>
      <c r="D16" s="272"/>
      <c r="E16" s="272"/>
      <c r="F16" s="272"/>
      <c r="G16" s="272"/>
      <c r="H16" s="272"/>
      <c r="I16" s="272"/>
      <c r="J16" s="272"/>
      <c r="K16" s="273"/>
      <c r="L16" s="8"/>
      <c r="M16" s="26" t="str">
        <f>IFERROR(INDEX('Courses-HTSM'!$D$2:$D$13,MATCH(C16,'Courses-HTSM'!$C$2:$C$13,0)),"")</f>
        <v/>
      </c>
      <c r="N16" s="27" t="s">
        <v>1</v>
      </c>
      <c r="O16" s="1"/>
      <c r="P16" s="157"/>
      <c r="Q16" s="157"/>
      <c r="R16" s="157"/>
      <c r="S16" s="157"/>
      <c r="T16" s="157"/>
      <c r="U16" s="157"/>
      <c r="V16" s="157"/>
      <c r="W16" s="157"/>
      <c r="X16" s="157"/>
      <c r="Y16" s="157"/>
      <c r="Z16" s="157"/>
    </row>
    <row r="17" spans="1:26" ht="15" customHeight="1" x14ac:dyDescent="0.25">
      <c r="A17" s="25" t="str">
        <f>IFERROR(INDEX('Courses-HTSM'!$B$2:$B$13,MATCH(C17,'Courses-HTSM'!$C$2:$C$13,0)),"")</f>
        <v/>
      </c>
      <c r="B17" s="1"/>
      <c r="C17" s="271"/>
      <c r="D17" s="272"/>
      <c r="E17" s="272"/>
      <c r="F17" s="272"/>
      <c r="G17" s="272"/>
      <c r="H17" s="272"/>
      <c r="I17" s="272"/>
      <c r="J17" s="272"/>
      <c r="K17" s="273"/>
      <c r="L17" s="8"/>
      <c r="M17" s="26" t="str">
        <f>IFERROR(INDEX('Courses-HTSM'!$D$2:$D$13,MATCH(C17,'Courses-HTSM'!$C$2:$C$13,0)),"")</f>
        <v/>
      </c>
      <c r="N17" s="27" t="s">
        <v>1</v>
      </c>
      <c r="O17" s="1"/>
      <c r="P17" s="157"/>
      <c r="Q17" s="157"/>
      <c r="R17" s="157"/>
      <c r="S17" s="157"/>
      <c r="T17" s="157"/>
      <c r="U17" s="157"/>
      <c r="V17" s="157"/>
      <c r="W17" s="157"/>
      <c r="X17" s="157"/>
      <c r="Y17" s="157"/>
      <c r="Z17" s="157"/>
    </row>
    <row r="18" spans="1:26" ht="15" customHeight="1" x14ac:dyDescent="0.25">
      <c r="A18" s="25" t="str">
        <f>IFERROR(INDEX('Courses-HTSM'!$B$2:$B$13,MATCH(C18,'Courses-HTSM'!$C$2:$C$13,0)),"")</f>
        <v/>
      </c>
      <c r="B18" s="1"/>
      <c r="C18" s="271"/>
      <c r="D18" s="272"/>
      <c r="E18" s="272"/>
      <c r="F18" s="272"/>
      <c r="G18" s="272"/>
      <c r="H18" s="272"/>
      <c r="I18" s="272"/>
      <c r="J18" s="272"/>
      <c r="K18" s="273"/>
      <c r="L18" s="8"/>
      <c r="M18" s="26" t="str">
        <f>IFERROR(INDEX('Courses-HTSM'!$D$2:$D$13,MATCH(C18,'Courses-HTSM'!$C$2:$C$13,0)),"")</f>
        <v/>
      </c>
      <c r="N18" s="27" t="s">
        <v>1</v>
      </c>
      <c r="O18" s="1"/>
      <c r="P18" s="157"/>
      <c r="Q18" s="157"/>
      <c r="R18" s="157"/>
      <c r="S18" s="157"/>
      <c r="T18" s="157"/>
      <c r="U18" s="157"/>
      <c r="V18" s="157"/>
      <c r="W18" s="157"/>
      <c r="X18" s="157"/>
      <c r="Y18" s="157"/>
      <c r="Z18" s="157"/>
    </row>
    <row r="19" spans="1:26" ht="15" customHeight="1" x14ac:dyDescent="0.25">
      <c r="A19" s="25" t="str">
        <f>IFERROR(INDEX('Courses-HTSM'!$B$2:$B$13,MATCH(C19,'Courses-HTSM'!$C$2:$C$13,0)),"")</f>
        <v/>
      </c>
      <c r="B19" s="1"/>
      <c r="C19" s="271"/>
      <c r="D19" s="272"/>
      <c r="E19" s="272"/>
      <c r="F19" s="272"/>
      <c r="G19" s="272"/>
      <c r="H19" s="272"/>
      <c r="I19" s="272"/>
      <c r="J19" s="272"/>
      <c r="K19" s="273"/>
      <c r="L19" s="8"/>
      <c r="M19" s="26" t="str">
        <f>IFERROR(INDEX('Courses-HTSM'!$D$2:$D$13,MATCH(C19,'Courses-HTSM'!$C$2:$C$13,0)),"")</f>
        <v/>
      </c>
      <c r="N19" s="27" t="s">
        <v>1</v>
      </c>
      <c r="O19" s="1"/>
      <c r="P19" s="157"/>
      <c r="Q19" s="157"/>
      <c r="R19" s="157"/>
      <c r="S19" s="157"/>
      <c r="T19" s="157"/>
      <c r="U19" s="157"/>
      <c r="V19" s="157"/>
      <c r="W19" s="157"/>
      <c r="X19" s="157"/>
      <c r="Y19" s="157"/>
      <c r="Z19" s="157"/>
    </row>
    <row r="20" spans="1:26" ht="5.0999999999999996" customHeight="1" x14ac:dyDescent="0.25">
      <c r="A20" s="8"/>
      <c r="B20" s="1"/>
      <c r="C20" s="8"/>
      <c r="D20" s="1"/>
      <c r="E20" s="1"/>
      <c r="F20" s="1"/>
      <c r="G20" s="1"/>
      <c r="H20" s="1"/>
      <c r="I20" s="1"/>
      <c r="J20" s="1"/>
      <c r="K20" s="1"/>
      <c r="L20" s="1"/>
      <c r="M20" s="1"/>
      <c r="N20" s="1"/>
      <c r="O20" s="1"/>
      <c r="P20" s="1"/>
      <c r="Q20" s="1"/>
      <c r="R20" s="1"/>
      <c r="S20" s="1"/>
      <c r="T20" s="4"/>
      <c r="U20" s="1"/>
    </row>
    <row r="21" spans="1:26" ht="15" customHeight="1" x14ac:dyDescent="0.25">
      <c r="A21" s="8"/>
      <c r="B21" s="1"/>
      <c r="C21" s="16"/>
      <c r="D21" s="10"/>
      <c r="E21" s="10"/>
      <c r="F21" s="10"/>
      <c r="G21" s="10"/>
      <c r="H21" s="274" t="s">
        <v>19</v>
      </c>
      <c r="I21" s="275"/>
      <c r="J21" s="275"/>
      <c r="K21" s="276"/>
      <c r="L21" s="1"/>
      <c r="M21" s="31">
        <f>SUM(M14:M19)</f>
        <v>0</v>
      </c>
      <c r="N21" s="28" t="s">
        <v>1</v>
      </c>
      <c r="O21" s="1"/>
      <c r="P21" s="1"/>
      <c r="Q21" s="1"/>
      <c r="R21" s="1"/>
      <c r="S21" s="1"/>
      <c r="T21" s="4"/>
      <c r="U21" s="1"/>
    </row>
    <row r="22" spans="1:26" ht="15" customHeight="1" x14ac:dyDescent="0.25">
      <c r="A22" s="8"/>
      <c r="B22" s="1"/>
      <c r="C22" s="16"/>
      <c r="D22" s="10"/>
      <c r="E22" s="10"/>
      <c r="F22" s="10"/>
      <c r="G22" s="10"/>
      <c r="H22" s="9"/>
      <c r="I22" s="9"/>
      <c r="J22" s="9"/>
      <c r="K22" s="9"/>
      <c r="L22" s="1"/>
      <c r="M22" s="39"/>
      <c r="N22" s="10"/>
      <c r="O22" s="1"/>
      <c r="P22" s="1"/>
      <c r="Q22" s="1"/>
      <c r="R22" s="1"/>
      <c r="S22" s="1"/>
      <c r="T22" s="4"/>
      <c r="U22" s="1"/>
    </row>
    <row r="23" spans="1:26" ht="15" x14ac:dyDescent="0.25">
      <c r="A23" s="7" t="s">
        <v>114</v>
      </c>
      <c r="B23" s="17"/>
      <c r="C23" s="22"/>
      <c r="H23" s="35"/>
      <c r="I23" s="34"/>
      <c r="J23" s="35" t="s">
        <v>122</v>
      </c>
      <c r="K23" s="34"/>
      <c r="L23" s="34"/>
      <c r="M23" s="34"/>
      <c r="N23" s="34"/>
      <c r="O23" s="17"/>
      <c r="P23" s="1"/>
      <c r="Q23" s="17"/>
      <c r="R23" s="17"/>
      <c r="S23" s="17"/>
      <c r="T23" s="17"/>
      <c r="U23" s="17"/>
    </row>
    <row r="24" spans="1:26" ht="15" customHeight="1" x14ac:dyDescent="0.25">
      <c r="A24" s="29" t="str">
        <f>IFERROR(INDEX(Courselist!$A:$A,MATCH($C24,Courselist!$B:$B,0)),"")</f>
        <v/>
      </c>
      <c r="B24" s="17"/>
      <c r="C24" s="271"/>
      <c r="D24" s="272"/>
      <c r="E24" s="272"/>
      <c r="F24" s="272"/>
      <c r="G24" s="272"/>
      <c r="H24" s="272"/>
      <c r="I24" s="272"/>
      <c r="J24" s="272"/>
      <c r="K24" s="273"/>
      <c r="L24" s="18"/>
      <c r="M24" s="30" t="str">
        <f>IFERROR(INDEX(Courselist!$C:$C,MATCH($C24,Courselist!$B:$B,0)),"")</f>
        <v/>
      </c>
      <c r="N24" s="27" t="s">
        <v>1</v>
      </c>
      <c r="O24" s="17"/>
      <c r="P24" s="53"/>
      <c r="Q24" s="158"/>
      <c r="R24" s="157"/>
      <c r="S24" s="157"/>
      <c r="T24" s="157"/>
      <c r="U24" s="157"/>
      <c r="V24" s="157"/>
      <c r="W24" s="157"/>
      <c r="X24" s="157"/>
      <c r="Y24" s="157"/>
      <c r="Z24" s="157"/>
    </row>
    <row r="25" spans="1:26" ht="15" customHeight="1" x14ac:dyDescent="0.25">
      <c r="A25" s="29" t="str">
        <f>IFERROR(INDEX(Courselist!$A:$A,MATCH($C25,Courselist!$B:$B,0)),"")</f>
        <v/>
      </c>
      <c r="B25" s="17"/>
      <c r="C25" s="271"/>
      <c r="D25" s="272"/>
      <c r="E25" s="272"/>
      <c r="F25" s="272"/>
      <c r="G25" s="272"/>
      <c r="H25" s="272"/>
      <c r="I25" s="272"/>
      <c r="J25" s="272"/>
      <c r="K25" s="273"/>
      <c r="L25" s="18"/>
      <c r="M25" s="30" t="str">
        <f>IFERROR(INDEX(Courselist!$C:$C,MATCH($C25,Courselist!$B:$B,0)),"")</f>
        <v/>
      </c>
      <c r="N25" s="27" t="s">
        <v>1</v>
      </c>
      <c r="O25" s="17"/>
      <c r="P25" s="54"/>
      <c r="Q25" s="158"/>
      <c r="R25" s="157"/>
      <c r="S25" s="157"/>
      <c r="T25" s="157"/>
      <c r="U25" s="157"/>
      <c r="V25" s="157"/>
      <c r="W25" s="157"/>
      <c r="X25" s="157"/>
      <c r="Y25" s="157"/>
      <c r="Z25" s="157"/>
    </row>
    <row r="26" spans="1:26" ht="15" customHeight="1" x14ac:dyDescent="0.25">
      <c r="A26" s="29" t="str">
        <f>IFERROR(INDEX(Courselist!$A:$A,MATCH($C26,Courselist!$B:$B,0)),"")</f>
        <v/>
      </c>
      <c r="B26" s="17"/>
      <c r="C26" s="271"/>
      <c r="D26" s="272"/>
      <c r="E26" s="272"/>
      <c r="F26" s="272"/>
      <c r="G26" s="272"/>
      <c r="H26" s="272"/>
      <c r="I26" s="272"/>
      <c r="J26" s="272"/>
      <c r="K26" s="273"/>
      <c r="L26" s="18"/>
      <c r="M26" s="30" t="str">
        <f>IFERROR(INDEX(Courselist!$C:$C,MATCH($C26,Courselist!$B:$B,0)),"")</f>
        <v/>
      </c>
      <c r="N26" s="27" t="s">
        <v>1</v>
      </c>
      <c r="O26" s="17"/>
      <c r="P26" s="54"/>
      <c r="Q26" s="158"/>
      <c r="R26" s="157"/>
      <c r="S26" s="157"/>
      <c r="T26" s="157"/>
      <c r="U26" s="157"/>
      <c r="V26" s="157"/>
      <c r="W26" s="157"/>
      <c r="X26" s="157"/>
      <c r="Y26" s="157"/>
      <c r="Z26" s="157"/>
    </row>
    <row r="27" spans="1:26" ht="15" customHeight="1" x14ac:dyDescent="0.25">
      <c r="A27" s="29" t="str">
        <f>IFERROR(INDEX(Courselist!$A:$A,MATCH($C27,Courselist!$B:$B,0)),"")</f>
        <v/>
      </c>
      <c r="B27" s="17"/>
      <c r="C27" s="271"/>
      <c r="D27" s="272"/>
      <c r="E27" s="272"/>
      <c r="F27" s="272"/>
      <c r="G27" s="272"/>
      <c r="H27" s="272"/>
      <c r="I27" s="272"/>
      <c r="J27" s="272"/>
      <c r="K27" s="273"/>
      <c r="L27" s="18"/>
      <c r="M27" s="30" t="str">
        <f>IFERROR(INDEX(Courselist!$C:$C,MATCH($C27,Courselist!$B:$B,0)),"")</f>
        <v/>
      </c>
      <c r="N27" s="27" t="s">
        <v>1</v>
      </c>
      <c r="O27" s="17"/>
      <c r="P27" s="54"/>
      <c r="Q27" s="158"/>
      <c r="R27" s="157"/>
      <c r="S27" s="157"/>
      <c r="T27" s="157"/>
      <c r="U27" s="157"/>
      <c r="V27" s="157"/>
      <c r="W27" s="157"/>
      <c r="X27" s="157"/>
      <c r="Y27" s="157"/>
      <c r="Z27" s="157"/>
    </row>
    <row r="28" spans="1:26" ht="15" customHeight="1" x14ac:dyDescent="0.25">
      <c r="A28" s="29" t="str">
        <f>IFERROR(INDEX(Courselist!$A:$A,MATCH($C28,Courselist!$B:$B,0)),"")</f>
        <v/>
      </c>
      <c r="B28" s="17"/>
      <c r="C28" s="271"/>
      <c r="D28" s="272"/>
      <c r="E28" s="272"/>
      <c r="F28" s="272"/>
      <c r="G28" s="272"/>
      <c r="H28" s="272"/>
      <c r="I28" s="272"/>
      <c r="J28" s="272"/>
      <c r="K28" s="273"/>
      <c r="L28" s="18"/>
      <c r="M28" s="30" t="str">
        <f>IFERROR(INDEX(Courselist!$C:$C,MATCH($C28,Courselist!$B:$B,0)),"")</f>
        <v/>
      </c>
      <c r="N28" s="27" t="s">
        <v>1</v>
      </c>
      <c r="O28" s="17"/>
      <c r="P28" s="54"/>
      <c r="Q28" s="158"/>
      <c r="R28" s="157"/>
      <c r="S28" s="157"/>
      <c r="T28" s="157"/>
      <c r="U28" s="157"/>
      <c r="V28" s="157"/>
      <c r="W28" s="157"/>
      <c r="X28" s="157"/>
      <c r="Y28" s="157"/>
      <c r="Z28" s="157"/>
    </row>
    <row r="29" spans="1:26" ht="15" customHeight="1" x14ac:dyDescent="0.25">
      <c r="A29" s="29" t="str">
        <f>IFERROR(INDEX(Courselist!$A:$A,MATCH($C29,Courselist!$B:$B,0)),"")</f>
        <v/>
      </c>
      <c r="B29" s="17"/>
      <c r="C29" s="271"/>
      <c r="D29" s="272"/>
      <c r="E29" s="272"/>
      <c r="F29" s="272"/>
      <c r="G29" s="272"/>
      <c r="H29" s="272"/>
      <c r="I29" s="272"/>
      <c r="J29" s="272"/>
      <c r="K29" s="273"/>
      <c r="L29" s="18"/>
      <c r="M29" s="30" t="str">
        <f>IFERROR(INDEX(Courselist!$C:$C,MATCH($C29,Courselist!$B:$B,0)),"")</f>
        <v/>
      </c>
      <c r="N29" s="27" t="s">
        <v>1</v>
      </c>
      <c r="O29" s="17"/>
      <c r="P29" s="54"/>
      <c r="Q29" s="158"/>
      <c r="R29" s="157"/>
      <c r="S29" s="157"/>
      <c r="T29" s="157"/>
      <c r="U29" s="157"/>
      <c r="V29" s="157"/>
      <c r="W29" s="157"/>
      <c r="X29" s="157"/>
      <c r="Y29" s="157"/>
      <c r="Z29" s="157"/>
    </row>
    <row r="30" spans="1:26" ht="5.0999999999999996" customHeight="1" x14ac:dyDescent="0.25">
      <c r="A30" s="44"/>
      <c r="B30" s="17"/>
      <c r="C30" s="44"/>
      <c r="D30" s="44"/>
      <c r="E30" s="44"/>
      <c r="F30" s="44"/>
      <c r="G30" s="44"/>
      <c r="H30" s="44"/>
      <c r="I30" s="44"/>
      <c r="J30" s="44"/>
      <c r="K30" s="44"/>
      <c r="L30" s="18"/>
      <c r="M30" s="46"/>
      <c r="N30" s="47"/>
      <c r="O30" s="17"/>
      <c r="P30" s="17"/>
      <c r="Q30" s="17"/>
      <c r="R30" s="17"/>
      <c r="S30" s="17"/>
      <c r="T30" s="17"/>
      <c r="U30" s="17"/>
    </row>
    <row r="31" spans="1:26" ht="15" customHeight="1" x14ac:dyDescent="0.25">
      <c r="A31" s="7" t="s">
        <v>123</v>
      </c>
      <c r="B31" s="17"/>
      <c r="C31" s="8"/>
      <c r="D31" s="8"/>
      <c r="E31" s="8"/>
      <c r="F31" s="8"/>
      <c r="G31" s="8"/>
      <c r="H31" s="8"/>
      <c r="I31" s="8"/>
      <c r="J31" s="8"/>
      <c r="K31" s="8"/>
      <c r="L31" s="18"/>
      <c r="M31" s="41"/>
      <c r="N31" s="1"/>
      <c r="O31" s="17"/>
      <c r="P31" s="17"/>
      <c r="Q31" s="17"/>
      <c r="R31" s="17"/>
      <c r="S31" s="17"/>
      <c r="T31" s="17"/>
      <c r="U31" s="17"/>
    </row>
    <row r="32" spans="1:26" ht="15" customHeight="1" x14ac:dyDescent="0.25">
      <c r="A32" s="45" t="s">
        <v>125</v>
      </c>
      <c r="B32" s="1"/>
      <c r="C32" s="45" t="s">
        <v>126</v>
      </c>
      <c r="D32" s="45"/>
      <c r="E32" s="45"/>
      <c r="F32" s="45"/>
      <c r="G32" s="45"/>
      <c r="H32" s="45"/>
      <c r="I32" s="45"/>
      <c r="J32" s="45"/>
      <c r="K32" s="45"/>
      <c r="L32" s="18"/>
      <c r="M32" s="48"/>
      <c r="N32" s="49"/>
      <c r="O32" s="17"/>
      <c r="P32" s="17"/>
      <c r="Q32" s="17"/>
      <c r="R32" s="17"/>
      <c r="S32" s="17"/>
      <c r="T32" s="17"/>
      <c r="U32" s="17"/>
    </row>
    <row r="33" spans="1:26" ht="15" customHeight="1" x14ac:dyDescent="0.25">
      <c r="A33" s="50"/>
      <c r="B33" s="17"/>
      <c r="C33" s="271"/>
      <c r="D33" s="272"/>
      <c r="E33" s="272"/>
      <c r="F33" s="272"/>
      <c r="G33" s="272"/>
      <c r="H33" s="272"/>
      <c r="I33" s="272"/>
      <c r="J33" s="272"/>
      <c r="K33" s="273"/>
      <c r="L33" s="18"/>
      <c r="M33" s="51"/>
      <c r="N33" s="27" t="s">
        <v>1</v>
      </c>
      <c r="O33" s="17"/>
      <c r="P33" s="17"/>
      <c r="Q33" s="17"/>
      <c r="R33" s="17"/>
      <c r="S33" s="17"/>
      <c r="T33" s="17"/>
      <c r="U33" s="17"/>
    </row>
    <row r="34" spans="1:26" ht="15" customHeight="1" x14ac:dyDescent="0.25">
      <c r="A34" s="50"/>
      <c r="B34" s="17"/>
      <c r="C34" s="271"/>
      <c r="D34" s="272"/>
      <c r="E34" s="272"/>
      <c r="F34" s="272"/>
      <c r="G34" s="272"/>
      <c r="H34" s="272"/>
      <c r="I34" s="272"/>
      <c r="J34" s="272"/>
      <c r="K34" s="273"/>
      <c r="L34" s="18"/>
      <c r="M34" s="51"/>
      <c r="N34" s="27" t="s">
        <v>1</v>
      </c>
      <c r="O34" s="17"/>
      <c r="P34" s="17"/>
      <c r="Q34" s="17"/>
      <c r="R34" s="17"/>
      <c r="S34" s="17"/>
      <c r="T34" s="17"/>
      <c r="U34" s="17"/>
    </row>
    <row r="35" spans="1:26" ht="15" customHeight="1" x14ac:dyDescent="0.25">
      <c r="A35" s="50"/>
      <c r="B35" s="17"/>
      <c r="C35" s="271"/>
      <c r="D35" s="272"/>
      <c r="E35" s="272"/>
      <c r="F35" s="272"/>
      <c r="G35" s="272"/>
      <c r="H35" s="272"/>
      <c r="I35" s="272"/>
      <c r="J35" s="272"/>
      <c r="K35" s="273"/>
      <c r="L35" s="18"/>
      <c r="M35" s="51"/>
      <c r="N35" s="27" t="s">
        <v>1</v>
      </c>
      <c r="O35" s="17"/>
      <c r="P35" s="17"/>
      <c r="Q35" s="17"/>
      <c r="R35" s="17"/>
      <c r="S35" s="17"/>
      <c r="T35" s="17"/>
      <c r="U35" s="17"/>
    </row>
    <row r="36" spans="1:26" ht="15" customHeight="1" x14ac:dyDescent="0.25">
      <c r="A36" s="50"/>
      <c r="B36" s="17"/>
      <c r="C36" s="271"/>
      <c r="D36" s="272"/>
      <c r="E36" s="272"/>
      <c r="F36" s="272"/>
      <c r="G36" s="272"/>
      <c r="H36" s="272"/>
      <c r="I36" s="272"/>
      <c r="J36" s="272"/>
      <c r="K36" s="273"/>
      <c r="L36" s="18"/>
      <c r="M36" s="51"/>
      <c r="N36" s="27" t="s">
        <v>1</v>
      </c>
      <c r="O36" s="17"/>
      <c r="P36" s="17"/>
      <c r="Q36" s="17"/>
      <c r="R36" s="17"/>
      <c r="S36" s="17"/>
      <c r="T36" s="17"/>
      <c r="U36" s="17"/>
    </row>
    <row r="37" spans="1:26" ht="15" customHeight="1" x14ac:dyDescent="0.25">
      <c r="A37" s="50"/>
      <c r="B37" s="17"/>
      <c r="C37" s="271"/>
      <c r="D37" s="272"/>
      <c r="E37" s="272"/>
      <c r="F37" s="272"/>
      <c r="G37" s="272"/>
      <c r="H37" s="272"/>
      <c r="I37" s="272"/>
      <c r="J37" s="272"/>
      <c r="K37" s="273"/>
      <c r="L37" s="18"/>
      <c r="M37" s="51"/>
      <c r="N37" s="27" t="s">
        <v>1</v>
      </c>
      <c r="O37" s="17"/>
      <c r="P37" s="17"/>
      <c r="Q37" s="17"/>
      <c r="R37" s="17"/>
      <c r="S37" s="17"/>
      <c r="T37" s="17"/>
      <c r="U37" s="17"/>
    </row>
    <row r="38" spans="1:26" ht="15" customHeight="1" x14ac:dyDescent="0.25">
      <c r="A38" s="50"/>
      <c r="B38" s="17"/>
      <c r="C38" s="271"/>
      <c r="D38" s="272"/>
      <c r="E38" s="272"/>
      <c r="F38" s="272"/>
      <c r="G38" s="272"/>
      <c r="H38" s="272"/>
      <c r="I38" s="272"/>
      <c r="J38" s="272"/>
      <c r="K38" s="273"/>
      <c r="L38" s="18"/>
      <c r="M38" s="51"/>
      <c r="N38" s="27" t="s">
        <v>1</v>
      </c>
      <c r="O38" s="17"/>
      <c r="P38" s="17"/>
      <c r="Q38" s="17"/>
      <c r="R38" s="17"/>
      <c r="S38" s="17"/>
      <c r="T38" s="17"/>
      <c r="U38" s="17"/>
    </row>
    <row r="39" spans="1:26" ht="5.0999999999999996" customHeight="1" x14ac:dyDescent="0.25">
      <c r="A39" s="8"/>
      <c r="B39" s="1"/>
      <c r="C39" s="8"/>
      <c r="D39" s="1"/>
      <c r="E39" s="1"/>
      <c r="F39" s="1"/>
      <c r="G39" s="1"/>
      <c r="H39" s="1"/>
      <c r="I39" s="1"/>
      <c r="J39" s="1"/>
      <c r="K39" s="1"/>
      <c r="L39" s="1"/>
      <c r="M39" s="1"/>
      <c r="N39" s="1"/>
      <c r="O39" s="1"/>
      <c r="P39" s="1"/>
      <c r="Q39" s="1"/>
      <c r="R39" s="1"/>
      <c r="S39" s="1"/>
      <c r="T39" s="4"/>
      <c r="U39" s="1"/>
    </row>
    <row r="40" spans="1:26" ht="15" customHeight="1" x14ac:dyDescent="0.25">
      <c r="A40" s="8"/>
      <c r="B40" s="1"/>
      <c r="C40" s="16"/>
      <c r="D40" s="10"/>
      <c r="E40" s="10"/>
      <c r="F40" s="10"/>
      <c r="G40" s="10"/>
      <c r="H40" s="274" t="s">
        <v>19</v>
      </c>
      <c r="I40" s="275"/>
      <c r="J40" s="275"/>
      <c r="K40" s="276"/>
      <c r="L40" s="1"/>
      <c r="M40" s="31">
        <f>SUM(M24:M29)+SUM(M33:M38)</f>
        <v>0</v>
      </c>
      <c r="N40" s="28" t="s">
        <v>1</v>
      </c>
      <c r="O40" s="1"/>
      <c r="P40" s="1"/>
      <c r="Q40" s="1"/>
      <c r="R40" s="1"/>
      <c r="S40" s="1"/>
      <c r="T40" s="4"/>
      <c r="U40" s="1"/>
    </row>
    <row r="41" spans="1:26" ht="15" customHeight="1" x14ac:dyDescent="0.25">
      <c r="A41" s="8"/>
      <c r="B41" s="1"/>
      <c r="C41" s="16"/>
      <c r="D41" s="10"/>
      <c r="E41" s="10"/>
      <c r="F41" s="10"/>
      <c r="G41" s="10"/>
      <c r="H41" s="9"/>
      <c r="I41" s="9"/>
      <c r="J41" s="9"/>
      <c r="K41" s="9"/>
      <c r="L41" s="1"/>
      <c r="M41" s="39"/>
      <c r="N41" s="10"/>
      <c r="O41" s="1"/>
      <c r="P41" s="1"/>
      <c r="Q41" s="1"/>
      <c r="R41" s="1"/>
      <c r="S41" s="1"/>
      <c r="T41" s="4"/>
      <c r="U41" s="1"/>
    </row>
    <row r="42" spans="1:26" ht="15" x14ac:dyDescent="0.25">
      <c r="A42" s="7" t="s">
        <v>10</v>
      </c>
      <c r="B42" s="1"/>
      <c r="C42" s="8"/>
      <c r="D42" s="1"/>
      <c r="E42" s="1"/>
      <c r="F42" s="1"/>
      <c r="G42" s="1"/>
      <c r="H42" s="1"/>
      <c r="I42" s="1"/>
      <c r="J42" s="1"/>
      <c r="K42" s="1"/>
      <c r="L42" s="1"/>
      <c r="M42" s="1"/>
      <c r="N42" s="1"/>
      <c r="O42" s="1"/>
      <c r="P42" s="1"/>
      <c r="Q42" s="1"/>
      <c r="R42" s="1"/>
      <c r="S42" s="1"/>
      <c r="T42" s="4"/>
      <c r="U42" s="1"/>
    </row>
    <row r="43" spans="1:26" ht="15" customHeight="1" x14ac:dyDescent="0.25">
      <c r="A43" s="29">
        <v>202000250</v>
      </c>
      <c r="B43" s="1"/>
      <c r="C43" s="277" t="str">
        <f>IF(C53="","Internship","Internship (Exemption HBO)")</f>
        <v>Internship</v>
      </c>
      <c r="D43" s="278"/>
      <c r="E43" s="278"/>
      <c r="F43" s="278"/>
      <c r="G43" s="278"/>
      <c r="H43" s="278"/>
      <c r="I43" s="278"/>
      <c r="J43" s="278"/>
      <c r="K43" s="279"/>
      <c r="L43" s="1"/>
      <c r="M43" s="26">
        <v>15</v>
      </c>
      <c r="N43" s="27" t="s">
        <v>1</v>
      </c>
      <c r="O43" s="1"/>
      <c r="P43" s="157"/>
      <c r="Q43" s="157"/>
      <c r="R43" s="157"/>
      <c r="S43" s="157"/>
      <c r="T43" s="157"/>
      <c r="U43" s="157"/>
      <c r="V43" s="157"/>
      <c r="W43" s="157"/>
      <c r="X43" s="157"/>
      <c r="Y43" s="157"/>
      <c r="Z43" s="157"/>
    </row>
    <row r="44" spans="1:26" ht="15" customHeight="1" x14ac:dyDescent="0.25">
      <c r="A44" s="29">
        <v>202000249</v>
      </c>
      <c r="B44" s="1"/>
      <c r="C44" s="277" t="s">
        <v>14</v>
      </c>
      <c r="D44" s="278"/>
      <c r="E44" s="278"/>
      <c r="F44" s="278"/>
      <c r="G44" s="278"/>
      <c r="H44" s="278"/>
      <c r="I44" s="278"/>
      <c r="J44" s="278"/>
      <c r="K44" s="279"/>
      <c r="L44" s="1"/>
      <c r="M44" s="26">
        <v>45</v>
      </c>
      <c r="N44" s="27" t="s">
        <v>1</v>
      </c>
      <c r="O44" s="1"/>
      <c r="P44" s="157"/>
      <c r="Q44" s="157"/>
      <c r="R44" s="157"/>
      <c r="S44" s="157"/>
      <c r="T44" s="157"/>
      <c r="U44" s="157"/>
      <c r="V44" s="157"/>
      <c r="W44" s="157"/>
      <c r="X44" s="157"/>
      <c r="Y44" s="157"/>
      <c r="Z44" s="157"/>
    </row>
    <row r="45" spans="1:26" ht="5.0999999999999996" customHeight="1" x14ac:dyDescent="0.25">
      <c r="A45" s="8"/>
      <c r="B45" s="1"/>
      <c r="C45" s="8"/>
      <c r="D45" s="1"/>
      <c r="E45" s="1"/>
      <c r="F45" s="1"/>
      <c r="G45" s="1"/>
      <c r="H45" s="1"/>
      <c r="I45" s="1"/>
      <c r="J45" s="1"/>
      <c r="K45" s="1"/>
      <c r="L45" s="1"/>
      <c r="M45" s="4"/>
      <c r="N45" s="1"/>
      <c r="O45" s="1"/>
      <c r="P45" s="1"/>
      <c r="Q45" s="1"/>
      <c r="R45" s="1"/>
    </row>
    <row r="46" spans="1:26" ht="15" customHeight="1" x14ac:dyDescent="0.25">
      <c r="A46" s="14"/>
      <c r="B46" s="1"/>
      <c r="C46" s="8"/>
      <c r="D46" s="1"/>
      <c r="E46" s="1"/>
      <c r="F46" s="1"/>
      <c r="G46" s="1"/>
      <c r="H46" s="274" t="s">
        <v>11</v>
      </c>
      <c r="I46" s="275"/>
      <c r="J46" s="275"/>
      <c r="K46" s="276"/>
      <c r="M46" s="32">
        <v>60</v>
      </c>
      <c r="N46" s="28" t="s">
        <v>1</v>
      </c>
      <c r="O46" s="1"/>
      <c r="P46" s="1"/>
      <c r="Q46" s="9"/>
      <c r="R46" s="10"/>
    </row>
    <row r="47" spans="1:26" ht="15" thickBot="1" x14ac:dyDescent="0.3">
      <c r="A47" s="21"/>
      <c r="B47" s="1"/>
      <c r="C47" s="8"/>
      <c r="D47" s="1"/>
      <c r="E47" s="1"/>
      <c r="F47" s="1"/>
      <c r="G47" s="1"/>
      <c r="H47" s="1"/>
      <c r="I47" s="1"/>
      <c r="J47" s="1"/>
      <c r="K47" s="1"/>
      <c r="L47" s="1"/>
      <c r="M47" s="1"/>
      <c r="N47" s="1"/>
      <c r="O47" s="1"/>
      <c r="P47" s="1"/>
      <c r="Q47" s="9"/>
      <c r="R47" s="1"/>
      <c r="S47" s="11"/>
      <c r="T47" s="38"/>
      <c r="U47" s="10"/>
    </row>
    <row r="48" spans="1:26" ht="15" customHeight="1" thickBot="1" x14ac:dyDescent="0.3">
      <c r="A48" s="8"/>
      <c r="B48" s="1"/>
      <c r="C48" s="8"/>
      <c r="D48" s="1"/>
      <c r="E48" s="1"/>
      <c r="F48" s="1"/>
      <c r="G48" s="1"/>
      <c r="H48" s="274" t="s">
        <v>17</v>
      </c>
      <c r="I48" s="275"/>
      <c r="J48" s="275"/>
      <c r="K48" s="276"/>
      <c r="L48" s="1"/>
      <c r="M48" s="23">
        <f>SUM(M21,M40,M46)</f>
        <v>60</v>
      </c>
      <c r="N48" s="24" t="s">
        <v>1</v>
      </c>
    </row>
    <row r="49" spans="1:26" x14ac:dyDescent="0.25">
      <c r="A49" s="8"/>
      <c r="B49" s="1"/>
      <c r="C49" s="8"/>
      <c r="D49" s="1"/>
      <c r="E49" s="1"/>
      <c r="F49" s="1"/>
      <c r="G49" s="1"/>
      <c r="H49" s="1"/>
      <c r="I49" s="1"/>
      <c r="J49" s="1"/>
      <c r="K49" s="1"/>
      <c r="L49" s="1"/>
      <c r="M49" s="1"/>
      <c r="N49" s="1"/>
      <c r="O49" s="1"/>
      <c r="P49" s="1"/>
      <c r="Q49" s="1"/>
      <c r="R49" s="1"/>
      <c r="S49" s="1"/>
      <c r="T49" s="9"/>
      <c r="U49" s="1"/>
    </row>
    <row r="50" spans="1:26" x14ac:dyDescent="0.25">
      <c r="A50" s="280" t="s">
        <v>202</v>
      </c>
      <c r="B50" s="280"/>
      <c r="C50" s="280"/>
      <c r="D50" s="280"/>
      <c r="E50" s="280"/>
      <c r="F50" s="280"/>
      <c r="G50" s="280"/>
      <c r="H50" s="280"/>
      <c r="I50" s="280"/>
      <c r="J50" s="280"/>
      <c r="K50" s="280"/>
      <c r="L50" s="280"/>
      <c r="M50" s="280"/>
      <c r="N50" s="280"/>
      <c r="O50" s="1"/>
      <c r="P50" s="1"/>
      <c r="Q50" s="1"/>
      <c r="R50" s="1"/>
      <c r="S50" s="1"/>
      <c r="T50" s="38"/>
      <c r="U50" s="1"/>
    </row>
    <row r="51" spans="1:26" x14ac:dyDescent="0.25">
      <c r="A51" s="280"/>
      <c r="B51" s="280"/>
      <c r="C51" s="280"/>
      <c r="D51" s="280"/>
      <c r="E51" s="280"/>
      <c r="F51" s="280"/>
      <c r="G51" s="280"/>
      <c r="H51" s="280"/>
      <c r="I51" s="280"/>
      <c r="J51" s="280"/>
      <c r="K51" s="280"/>
      <c r="L51" s="280"/>
      <c r="M51" s="280"/>
      <c r="N51" s="280"/>
      <c r="O51" s="1"/>
      <c r="P51" s="1"/>
      <c r="Q51" s="1"/>
      <c r="R51" s="1"/>
      <c r="S51" s="1"/>
      <c r="T51" s="4"/>
      <c r="U51" s="1"/>
    </row>
    <row r="52" spans="1:26" x14ac:dyDescent="0.25">
      <c r="A52" s="8"/>
      <c r="B52" s="1"/>
      <c r="C52" s="8"/>
      <c r="D52" s="1"/>
      <c r="E52" s="1"/>
      <c r="F52" s="1"/>
      <c r="G52" s="1"/>
      <c r="H52" s="1"/>
      <c r="I52" s="1"/>
      <c r="J52" s="1"/>
      <c r="K52" s="1"/>
      <c r="L52" s="1"/>
      <c r="M52" s="1"/>
      <c r="N52" s="1"/>
      <c r="O52" s="1"/>
      <c r="P52" s="1"/>
      <c r="Q52" s="1"/>
      <c r="R52" s="1"/>
      <c r="S52" s="1"/>
      <c r="T52" s="4"/>
      <c r="U52" s="1"/>
    </row>
    <row r="53" spans="1:26" ht="15" customHeight="1" x14ac:dyDescent="0.25">
      <c r="A53" s="50"/>
      <c r="B53" s="1"/>
      <c r="C53" s="271"/>
      <c r="D53" s="272"/>
      <c r="E53" s="272"/>
      <c r="F53" s="272"/>
      <c r="G53" s="272"/>
      <c r="H53" s="272"/>
      <c r="I53" s="272"/>
      <c r="J53" s="272"/>
      <c r="K53" s="273"/>
      <c r="L53" s="1"/>
      <c r="M53" s="52"/>
      <c r="N53" s="27" t="s">
        <v>1</v>
      </c>
      <c r="O53" s="1"/>
      <c r="P53" s="157"/>
      <c r="Q53" s="157"/>
      <c r="R53" s="157"/>
      <c r="S53" s="157"/>
      <c r="T53" s="157"/>
      <c r="U53" s="157"/>
      <c r="V53" s="157"/>
      <c r="W53" s="157"/>
      <c r="X53" s="157"/>
      <c r="Y53" s="157"/>
      <c r="Z53" s="157"/>
    </row>
    <row r="54" spans="1:26" ht="5.0999999999999996" customHeight="1" x14ac:dyDescent="0.25">
      <c r="A54" s="8"/>
      <c r="B54" s="1"/>
      <c r="C54" s="8"/>
      <c r="D54" s="1"/>
      <c r="E54" s="1"/>
      <c r="F54" s="1"/>
      <c r="G54" s="1"/>
      <c r="H54" s="1"/>
      <c r="I54" s="1"/>
      <c r="J54" s="1"/>
      <c r="K54" s="1"/>
      <c r="L54" s="1"/>
      <c r="M54" s="1"/>
      <c r="N54" s="1"/>
      <c r="O54" s="1"/>
      <c r="P54" s="157"/>
      <c r="Q54" s="157"/>
      <c r="R54" s="157"/>
      <c r="S54" s="157"/>
      <c r="T54" s="157"/>
      <c r="U54" s="157"/>
      <c r="V54" s="157"/>
      <c r="W54" s="157"/>
      <c r="X54" s="157"/>
      <c r="Y54" s="157"/>
      <c r="Z54" s="157"/>
    </row>
    <row r="55" spans="1:26" ht="15" customHeight="1" x14ac:dyDescent="0.25">
      <c r="A55" s="50"/>
      <c r="B55" s="1"/>
      <c r="C55" s="271"/>
      <c r="D55" s="272"/>
      <c r="E55" s="272"/>
      <c r="F55" s="272"/>
      <c r="G55" s="272"/>
      <c r="H55" s="272"/>
      <c r="I55" s="272"/>
      <c r="J55" s="272"/>
      <c r="K55" s="273"/>
      <c r="L55" s="1"/>
      <c r="M55" s="52"/>
      <c r="N55" s="27" t="s">
        <v>1</v>
      </c>
      <c r="O55" s="1"/>
      <c r="P55" s="157"/>
      <c r="Q55" s="157"/>
      <c r="R55" s="157"/>
      <c r="S55" s="157"/>
      <c r="T55" s="157"/>
      <c r="U55" s="157"/>
      <c r="V55" s="157"/>
      <c r="W55" s="157"/>
      <c r="X55" s="157"/>
      <c r="Y55" s="157"/>
      <c r="Z55" s="157"/>
    </row>
    <row r="56" spans="1:26" ht="5.0999999999999996" customHeight="1" x14ac:dyDescent="0.25">
      <c r="A56" s="8"/>
      <c r="B56" s="1"/>
      <c r="C56" s="8"/>
      <c r="D56" s="1"/>
      <c r="E56" s="1"/>
      <c r="F56" s="1"/>
      <c r="G56" s="1"/>
      <c r="H56" s="1"/>
      <c r="I56" s="1"/>
      <c r="J56" s="1"/>
      <c r="K56" s="1"/>
      <c r="L56" s="1"/>
      <c r="M56" s="1"/>
      <c r="N56" s="1"/>
      <c r="O56" s="1"/>
      <c r="P56" s="157"/>
      <c r="Q56" s="157"/>
      <c r="R56" s="157"/>
      <c r="S56" s="157"/>
      <c r="T56" s="157"/>
      <c r="U56" s="157"/>
      <c r="V56" s="157"/>
      <c r="W56" s="157"/>
      <c r="X56" s="157"/>
      <c r="Y56" s="157"/>
      <c r="Z56" s="157"/>
    </row>
    <row r="57" spans="1:26" ht="15" customHeight="1" x14ac:dyDescent="0.25">
      <c r="A57" s="50"/>
      <c r="B57" s="1"/>
      <c r="C57" s="271"/>
      <c r="D57" s="272"/>
      <c r="E57" s="272"/>
      <c r="F57" s="272"/>
      <c r="G57" s="272"/>
      <c r="H57" s="272"/>
      <c r="I57" s="272"/>
      <c r="J57" s="272"/>
      <c r="K57" s="273"/>
      <c r="L57" s="1"/>
      <c r="M57" s="52"/>
      <c r="N57" s="27" t="s">
        <v>1</v>
      </c>
      <c r="O57" s="1"/>
      <c r="P57" s="157"/>
      <c r="Q57" s="157"/>
      <c r="R57" s="157"/>
      <c r="S57" s="157"/>
      <c r="T57" s="157"/>
      <c r="U57" s="157"/>
      <c r="V57" s="157"/>
      <c r="W57" s="157"/>
      <c r="X57" s="157"/>
      <c r="Y57" s="157"/>
      <c r="Z57" s="157"/>
    </row>
    <row r="58" spans="1:26" ht="4.5" customHeight="1" x14ac:dyDescent="0.25">
      <c r="A58" s="8"/>
      <c r="B58" s="1"/>
      <c r="C58" s="8"/>
      <c r="D58" s="1"/>
      <c r="E58" s="1"/>
      <c r="F58" s="1"/>
      <c r="G58" s="1"/>
      <c r="H58" s="1"/>
      <c r="I58" s="1"/>
      <c r="J58" s="1"/>
      <c r="K58" s="1"/>
      <c r="L58" s="1"/>
      <c r="M58" s="1"/>
      <c r="N58" s="1"/>
      <c r="O58" s="1"/>
      <c r="P58" s="157"/>
      <c r="Q58" s="157"/>
      <c r="R58" s="157"/>
      <c r="S58" s="157"/>
      <c r="T58" s="157"/>
      <c r="U58" s="157"/>
      <c r="V58" s="157"/>
      <c r="W58" s="157"/>
      <c r="X58" s="157"/>
      <c r="Y58" s="157"/>
      <c r="Z58" s="157"/>
    </row>
    <row r="59" spans="1:26" ht="15" customHeight="1" x14ac:dyDescent="0.25">
      <c r="A59" s="50"/>
      <c r="B59" s="1"/>
      <c r="C59" s="271"/>
      <c r="D59" s="272"/>
      <c r="E59" s="272"/>
      <c r="F59" s="272"/>
      <c r="G59" s="272"/>
      <c r="H59" s="272"/>
      <c r="I59" s="272"/>
      <c r="J59" s="272"/>
      <c r="K59" s="273"/>
      <c r="L59" s="1"/>
      <c r="M59" s="52"/>
      <c r="N59" s="27" t="s">
        <v>1</v>
      </c>
      <c r="O59" s="1"/>
      <c r="P59" s="157"/>
      <c r="Q59" s="157"/>
      <c r="R59" s="157"/>
      <c r="S59" s="157"/>
      <c r="T59" s="157"/>
      <c r="U59" s="157"/>
      <c r="V59" s="157"/>
      <c r="W59" s="157"/>
      <c r="X59" s="157"/>
      <c r="Y59" s="157"/>
      <c r="Z59" s="157"/>
    </row>
    <row r="60" spans="1:26" ht="5.0999999999999996" customHeight="1" x14ac:dyDescent="0.25">
      <c r="A60" s="8"/>
      <c r="B60" s="1"/>
      <c r="C60" s="8"/>
      <c r="D60" s="1"/>
      <c r="E60" s="1"/>
      <c r="F60" s="1"/>
      <c r="G60" s="1"/>
      <c r="H60" s="1"/>
      <c r="I60" s="1"/>
      <c r="J60" s="1"/>
      <c r="K60" s="1"/>
      <c r="L60" s="1"/>
      <c r="M60" s="1"/>
      <c r="N60" s="1"/>
      <c r="O60" s="1"/>
      <c r="P60" s="157"/>
      <c r="Q60" s="157"/>
      <c r="R60" s="157"/>
      <c r="S60" s="157"/>
      <c r="T60" s="157"/>
      <c r="U60" s="157"/>
      <c r="V60" s="157"/>
      <c r="W60" s="157"/>
      <c r="X60" s="157"/>
      <c r="Y60" s="157"/>
      <c r="Z60" s="157"/>
    </row>
    <row r="61" spans="1:26" ht="15" customHeight="1" x14ac:dyDescent="0.25">
      <c r="A61" s="50"/>
      <c r="B61" s="1"/>
      <c r="C61" s="271"/>
      <c r="D61" s="272"/>
      <c r="E61" s="272"/>
      <c r="F61" s="272"/>
      <c r="G61" s="272"/>
      <c r="H61" s="272"/>
      <c r="I61" s="272"/>
      <c r="J61" s="272"/>
      <c r="K61" s="273"/>
      <c r="L61" s="1"/>
      <c r="M61" s="52"/>
      <c r="N61" s="27" t="s">
        <v>1</v>
      </c>
      <c r="O61" s="1"/>
      <c r="P61" s="157"/>
      <c r="Q61" s="157"/>
      <c r="R61" s="157"/>
      <c r="S61" s="157"/>
      <c r="T61" s="157"/>
      <c r="U61" s="157"/>
      <c r="V61" s="157"/>
      <c r="W61" s="157"/>
      <c r="X61" s="157"/>
      <c r="Y61" s="157"/>
      <c r="Z61" s="157"/>
    </row>
    <row r="62" spans="1:26" ht="5.0999999999999996" customHeight="1" x14ac:dyDescent="0.25">
      <c r="A62" s="8"/>
      <c r="B62" s="1"/>
      <c r="C62" s="8"/>
      <c r="D62" s="1"/>
      <c r="E62" s="1"/>
      <c r="F62" s="1"/>
      <c r="G62" s="1"/>
      <c r="H62" s="1"/>
      <c r="I62" s="1"/>
      <c r="J62" s="1"/>
      <c r="K62" s="1"/>
      <c r="L62" s="1"/>
      <c r="M62" s="1"/>
      <c r="N62" s="1"/>
      <c r="O62" s="1"/>
      <c r="P62" s="157"/>
      <c r="Q62" s="157"/>
      <c r="R62" s="157"/>
      <c r="S62" s="157"/>
      <c r="T62" s="157"/>
      <c r="U62" s="157"/>
      <c r="V62" s="157"/>
      <c r="W62" s="157"/>
      <c r="X62" s="157"/>
      <c r="Y62" s="157"/>
      <c r="Z62" s="157"/>
    </row>
    <row r="63" spans="1:26" ht="15" customHeight="1" x14ac:dyDescent="0.25">
      <c r="A63" s="50"/>
      <c r="B63" s="1"/>
      <c r="C63" s="271"/>
      <c r="D63" s="272"/>
      <c r="E63" s="272"/>
      <c r="F63" s="272"/>
      <c r="G63" s="272"/>
      <c r="H63" s="272"/>
      <c r="I63" s="272"/>
      <c r="J63" s="272"/>
      <c r="K63" s="273"/>
      <c r="L63" s="1"/>
      <c r="M63" s="52"/>
      <c r="N63" s="27" t="s">
        <v>1</v>
      </c>
      <c r="O63" s="1"/>
      <c r="P63" s="157"/>
      <c r="Q63" s="157"/>
      <c r="R63" s="157"/>
      <c r="S63" s="157"/>
      <c r="T63" s="157"/>
      <c r="U63" s="157"/>
      <c r="V63" s="157"/>
      <c r="W63" s="157"/>
      <c r="X63" s="157"/>
      <c r="Y63" s="157"/>
      <c r="Z63" s="157"/>
    </row>
    <row r="64" spans="1:26" ht="15" customHeight="1" x14ac:dyDescent="0.25">
      <c r="A64" s="8"/>
      <c r="B64" s="1"/>
      <c r="C64" s="8"/>
      <c r="D64" s="8"/>
      <c r="E64" s="8"/>
      <c r="F64" s="8"/>
      <c r="G64" s="8"/>
      <c r="H64" s="8"/>
      <c r="I64" s="8"/>
      <c r="J64" s="8"/>
      <c r="K64" s="8"/>
      <c r="L64" s="1"/>
      <c r="M64" s="1"/>
      <c r="N64" s="1"/>
      <c r="O64" s="1"/>
      <c r="P64" s="1"/>
      <c r="Q64" s="1"/>
      <c r="R64" s="1"/>
      <c r="S64" s="1"/>
      <c r="T64" s="4"/>
    </row>
    <row r="65" spans="1:26" x14ac:dyDescent="0.25">
      <c r="A65" s="8" t="s">
        <v>12</v>
      </c>
      <c r="B65" s="1"/>
      <c r="C65" s="8"/>
      <c r="D65" s="1"/>
      <c r="E65" s="1"/>
      <c r="F65" s="1"/>
      <c r="G65" s="1"/>
      <c r="H65" s="1"/>
      <c r="I65" s="1"/>
      <c r="J65" s="1"/>
      <c r="K65" s="1"/>
      <c r="L65" s="1"/>
      <c r="M65" s="1"/>
      <c r="N65" s="1"/>
      <c r="O65" s="1"/>
      <c r="P65" s="1"/>
      <c r="R65" s="1"/>
      <c r="S65" s="1"/>
      <c r="T65" s="4"/>
      <c r="U65" s="1"/>
    </row>
    <row r="66" spans="1:26" x14ac:dyDescent="0.25">
      <c r="A66" s="13" t="s">
        <v>2</v>
      </c>
      <c r="B66" s="12"/>
      <c r="C66" s="13"/>
      <c r="D66" s="12"/>
      <c r="E66" s="12"/>
      <c r="F66" s="12" t="s">
        <v>3</v>
      </c>
      <c r="G66" s="12"/>
      <c r="H66" s="15"/>
      <c r="I66" s="12"/>
      <c r="J66" s="15"/>
      <c r="K66" s="12" t="s">
        <v>16</v>
      </c>
      <c r="M66" s="1"/>
      <c r="N66" s="1"/>
      <c r="O66" s="1"/>
      <c r="P66" s="157"/>
      <c r="Q66" s="157"/>
      <c r="R66" s="157"/>
      <c r="S66" s="157"/>
      <c r="T66" s="157"/>
      <c r="U66" s="157"/>
      <c r="V66" s="157"/>
      <c r="W66" s="157"/>
      <c r="X66" s="157"/>
      <c r="Y66" s="157"/>
      <c r="Z66" s="157"/>
    </row>
    <row r="67" spans="1:26" x14ac:dyDescent="0.25">
      <c r="A67" s="8"/>
      <c r="B67" s="1"/>
      <c r="C67" s="8"/>
      <c r="D67" s="1"/>
      <c r="E67" s="1"/>
      <c r="F67" s="1"/>
      <c r="G67" s="1"/>
      <c r="I67" s="1"/>
      <c r="K67" s="1"/>
      <c r="L67" s="1"/>
      <c r="M67" s="1"/>
      <c r="N67" s="1"/>
      <c r="O67" s="1"/>
      <c r="P67" s="157"/>
      <c r="Q67" s="157"/>
      <c r="R67" s="157"/>
      <c r="S67" s="157"/>
      <c r="T67" s="157"/>
      <c r="U67" s="157"/>
      <c r="V67" s="157"/>
      <c r="W67" s="157"/>
      <c r="X67" s="157"/>
      <c r="Y67" s="157"/>
      <c r="Z67" s="157"/>
    </row>
    <row r="68" spans="1:26" x14ac:dyDescent="0.25">
      <c r="P68" s="157"/>
      <c r="Q68" s="157"/>
      <c r="R68" s="157"/>
      <c r="S68" s="157"/>
      <c r="T68" s="157"/>
      <c r="U68" s="157"/>
      <c r="V68" s="157"/>
      <c r="W68" s="157"/>
      <c r="X68" s="157"/>
      <c r="Y68" s="157"/>
      <c r="Z68" s="157"/>
    </row>
    <row r="69" spans="1:26" x14ac:dyDescent="0.25">
      <c r="P69" s="157"/>
      <c r="Q69" s="157"/>
      <c r="R69" s="157"/>
      <c r="S69" s="157"/>
      <c r="T69" s="157"/>
      <c r="U69" s="157"/>
      <c r="V69" s="157"/>
      <c r="W69" s="157"/>
      <c r="X69" s="157"/>
      <c r="Y69" s="157"/>
      <c r="Z69" s="157"/>
    </row>
    <row r="70" spans="1:26" x14ac:dyDescent="0.25">
      <c r="P70" s="157"/>
      <c r="Q70" s="157"/>
      <c r="R70" s="157"/>
      <c r="S70" s="157"/>
      <c r="T70" s="157"/>
      <c r="U70" s="157"/>
      <c r="V70" s="157"/>
      <c r="W70" s="157"/>
      <c r="X70" s="157"/>
      <c r="Y70" s="157"/>
      <c r="Z70" s="157"/>
    </row>
    <row r="71" spans="1:26" x14ac:dyDescent="0.25">
      <c r="P71" s="157"/>
      <c r="Q71" s="157"/>
      <c r="R71" s="157"/>
      <c r="S71" s="157"/>
      <c r="T71" s="157"/>
      <c r="U71" s="157"/>
      <c r="V71" s="157"/>
      <c r="W71" s="157"/>
      <c r="X71" s="157"/>
      <c r="Y71" s="157"/>
      <c r="Z71" s="157"/>
    </row>
    <row r="72" spans="1:26" x14ac:dyDescent="0.25">
      <c r="A72" s="8" t="s">
        <v>4</v>
      </c>
      <c r="B72" s="1"/>
      <c r="C72" s="8"/>
      <c r="D72" s="1"/>
      <c r="E72" s="1"/>
      <c r="F72" s="1" t="s">
        <v>4</v>
      </c>
      <c r="G72" s="1"/>
      <c r="I72" s="1"/>
      <c r="K72" s="1" t="s">
        <v>4</v>
      </c>
      <c r="M72" s="1"/>
      <c r="N72" s="1"/>
      <c r="O72" s="1"/>
      <c r="P72" s="157"/>
      <c r="Q72" s="157"/>
      <c r="R72" s="157"/>
      <c r="S72" s="157"/>
      <c r="T72" s="157"/>
      <c r="U72" s="157"/>
      <c r="V72" s="157"/>
      <c r="W72" s="157"/>
      <c r="X72" s="157"/>
      <c r="Y72" s="157"/>
      <c r="Z72" s="157"/>
    </row>
    <row r="73" spans="1:26" x14ac:dyDescent="0.25">
      <c r="P73" s="3"/>
      <c r="Q73" s="3"/>
      <c r="R73" s="3"/>
      <c r="S73" s="3"/>
      <c r="T73" s="55"/>
    </row>
  </sheetData>
  <sheetProtection algorithmName="SHA-512" hashValue="DC+pNKwB3uTnJZ6S5RV0diJwTD+RfC/1SBVQy5y86EjdGMPGFzWU4dUvPqRcBg5NwgHEh5VGAdmm1dgd25f6kg==" saltValue="tS7SpqvdGdfPPwDea2ryOg==" spinCount="100000" sheet="1" selectLockedCells="1"/>
  <mergeCells count="36">
    <mergeCell ref="H21:K21"/>
    <mergeCell ref="C14:K14"/>
    <mergeCell ref="A6:C6"/>
    <mergeCell ref="D6:N6"/>
    <mergeCell ref="A8:C8"/>
    <mergeCell ref="D8:N8"/>
    <mergeCell ref="M13:N13"/>
    <mergeCell ref="C15:K15"/>
    <mergeCell ref="C16:K16"/>
    <mergeCell ref="C17:K17"/>
    <mergeCell ref="C18:K18"/>
    <mergeCell ref="C19:K19"/>
    <mergeCell ref="C63:K63"/>
    <mergeCell ref="C33:K33"/>
    <mergeCell ref="C34:K34"/>
    <mergeCell ref="C35:K35"/>
    <mergeCell ref="C36:K36"/>
    <mergeCell ref="C37:K37"/>
    <mergeCell ref="C38:K38"/>
    <mergeCell ref="C53:K53"/>
    <mergeCell ref="C55:K55"/>
    <mergeCell ref="C57:K57"/>
    <mergeCell ref="H40:K40"/>
    <mergeCell ref="C43:K43"/>
    <mergeCell ref="C44:K44"/>
    <mergeCell ref="A50:N51"/>
    <mergeCell ref="C24:K24"/>
    <mergeCell ref="C25:K25"/>
    <mergeCell ref="C26:K26"/>
    <mergeCell ref="C59:K59"/>
    <mergeCell ref="C61:K61"/>
    <mergeCell ref="C27:K27"/>
    <mergeCell ref="C29:K29"/>
    <mergeCell ref="C28:K28"/>
    <mergeCell ref="H46:K46"/>
    <mergeCell ref="H48:K48"/>
  </mergeCells>
  <conditionalFormatting sqref="M21">
    <cfRule type="cellIs" dxfId="2" priority="5" operator="equal">
      <formula>30</formula>
    </cfRule>
  </conditionalFormatting>
  <conditionalFormatting sqref="M40">
    <cfRule type="expression" dxfId="1" priority="2">
      <formula>IF(AND(SUM(M24:M29)&gt;=15,SUM(M24:M29)+SUM(M33:M38)&gt;=30),TRUE,FALSE)</formula>
    </cfRule>
  </conditionalFormatting>
  <conditionalFormatting sqref="M48">
    <cfRule type="cellIs" dxfId="0" priority="1" operator="equal">
      <formula>120</formula>
    </cfRule>
  </conditionalFormatting>
  <dataValidations count="1">
    <dataValidation type="list" allowBlank="1" showInputMessage="1" showErrorMessage="1" promptTitle="Select course list" prompt="Preselection of course list, to allow easy course selection:_x000a_1. List of compulsory courses_x000a_2. List of suggested elective courses_x000a_3. List of all MSc ME courses" sqref="P24:P29" xr:uid="{00000000-0002-0000-0100-000000000000}">
      <formula1>"Core Courses,Elective Courses,Any ME Course"</formula1>
    </dataValidation>
  </dataValidations>
  <hyperlinks>
    <hyperlink ref="J23" r:id="rId1" xr:uid="{00000000-0004-0000-0100-000000000000}"/>
  </hyperlinks>
  <pageMargins left="0.70866141732283472" right="0.35433070866141736" top="0.35433070866141736" bottom="0.35433070866141736" header="0.31496062992125984" footer="0.31496062992125984"/>
  <pageSetup paperSize="9" scale="84"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Select a course" prompt="Select a course from the list of compulsory courses." xr:uid="{00000000-0002-0000-0100-000001000000}">
          <x14:formula1>
            <xm:f>'Courses-HTSM'!$C$2:$C$13</xm:f>
          </x14:formula1>
          <xm:sqref>C15:K19 C14:K14</xm:sqref>
        </x14:dataValidation>
        <x14:dataValidation type="list" allowBlank="1" showInputMessage="1" showErrorMessage="1" promptTitle="Select a course" prompt="Select at least 3, but up to 6 ME MSc courses from either:_x000a_1. List of compulsory specialisation courses_x000a_2. List of suggested elective specialisation courses_x000a_3. List of all ME MSc courses_x000a_(Use the dropdown menus in column P)" xr:uid="{00000000-0002-0000-0100-000002000000}">
          <x14:formula1>
            <xm:f>IF($P24="Core Courses",'Courses-HTSM'!$C$2:$C$13,IF($P24="Elective Courses",'Courses-HTSM'!$C$14:$C$36,Courselist!$B$2:$B$123))</xm:f>
          </x14:formula1>
          <xm:sqref>C24:K29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E21"/>
  <sheetViews>
    <sheetView workbookViewId="0"/>
  </sheetViews>
  <sheetFormatPr defaultRowHeight="15" x14ac:dyDescent="0.25"/>
  <cols>
    <col min="1" max="1" width="18.5703125" bestFit="1" customWidth="1"/>
    <col min="2" max="2" width="12.140625" bestFit="1" customWidth="1"/>
    <col min="3" max="3" width="52" bestFit="1" customWidth="1"/>
  </cols>
  <sheetData>
    <row r="1" spans="1:5" x14ac:dyDescent="0.25">
      <c r="A1" t="s">
        <v>135</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201900091</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Advanced Topics in Finite Element Methods</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202300225</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Basics of Acoustic &amp; Aero-acoustics</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202000244</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Aircraft &amp; Wind Turbine Aerodynamics</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191121710</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Composites</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191154731</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Computational Fluid Dynamics</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201500235</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Design for Maintenance Operations</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202000245</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Experimental methods in Fluid and Thermal Engineering</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201900074</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Fundamentals of Numerical Methods</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202000246</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Frontiers in Aeronautics</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191154340</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Gasdynamics</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201400037</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Linear Solid Mechanics</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201300039</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Structural Health and Condition Monitoring</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191121700</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Composites Forming</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202200127</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Computational Optimization</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201700173</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Control for UAVs</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201900037</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 xml:space="preserve">Flexible Multibody Dynamics </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201500136</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Fluid Mechanics II</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201900097</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Machine Learning in Engineering</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201400042</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Nonlinear Solid Mechanics</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201700024</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Wind Energy</v>
      </c>
      <c r="D21">
        <v>5</v>
      </c>
      <c r="E21" t="s">
        <v>236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workbookViewId="0"/>
  </sheetViews>
  <sheetFormatPr defaultRowHeight="15" x14ac:dyDescent="0.25"/>
  <cols>
    <col min="1" max="1" width="27.5703125" bestFit="1" customWidth="1"/>
    <col min="2" max="2" width="12.140625" bestFit="1" customWidth="1"/>
    <col min="3" max="3" width="54.28515625" bestFit="1" customWidth="1"/>
  </cols>
  <sheetData>
    <row r="1" spans="1:5" x14ac:dyDescent="0.25">
      <c r="A1" t="s">
        <v>136</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201400103</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3D printing</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201200133</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Biomechatronics</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191121710</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Composites</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191121720</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Design, Production and Materials</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191124720</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Design of Production &amp; Inventory Systems</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201000159</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Durability of Consumer products</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202000033</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Frontiers in Design and Manufacturing</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191137400</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Laser Materials Processing</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201200146</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Maintenance Engineering &amp; Management</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191102041</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Manufacturing Facility Design</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201600018</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Modelling of Technical Design Processes</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202200100</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Systems Engineering</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202100228</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Adhesion and Bonding Technology</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201900091</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Advanced Topics in Finite Element Methods</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201800156</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Biomechanics of Human Movement</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202300210</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Capita Selecta Design &amp; Manufacturing</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191121700</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Composites Forming</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202200127</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Computational Optimization</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201400244</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Cost Management &amp; Engineering</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202100128</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Design for Additive Manufacturing</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191131360</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Design Principles for Precision Mechanisms 2</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201900037</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Flexible Multibody Dynamics</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192850730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Governing Product Development</v>
      </c>
      <c r="D24">
        <v>5</v>
      </c>
      <c r="E24" t="s">
        <v>236</v>
      </c>
    </row>
    <row r="25" spans="1:5" x14ac:dyDescent="0.25">
      <c r="A25">
        <v>12</v>
      </c>
      <c r="B25">
        <f>IF(IF(_xlfn.IFNA(MATCH($A$1,'Curriculum 2025-2026'!$A:$A,0),0)&gt;0,1,IF(_xlfn.IFNA(MATCH($A$1,'Curriculum 2025-2026'!$F:$F,0),0)&gt;0,2,IF(_xlfn.IFNA(MATCH($A$1,'Curriculum 2025-2026'!$K:$K,0),0)&gt;0,3,0)))=1,INDEX('Curriculum 2025-2026'!$A:$A,_xlfn.IFNA(MATCH($A$1,'Curriculum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2025-2026'!$F:$F,_xlfn.IFNA(MATCH($A$1,'Curriculum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2025-2026'!$K:$K,_xlfn.IFNA(MATCH($A$1,'Curriculum 2025-2026'!$A:$A,0),_xlfn.IFNA(MATCH($A$1,'Curriculum 2025-2026'!$F:$F,0),MATCH($A$1,'Curriculum 2025-2026'!$K:$K,0)))+IF($E25="Core",2,15)+$A25),"")))</f>
        <v>202400400</v>
      </c>
      <c r="C2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2025-2026'!$G:$G,_xlfn.IFNA(MATCH($A$1,'Curriculum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2025-2026'!$L:$L,_xlfn.IFNA(MATCH($A$1,'Curriculum 2025-2026'!$A:$A,0),_xlfn.IFNA(MATCH($A$1,'Curriculum 2025-2026'!$F:$F,0),MATCH($A$1,'Curriculum 2025-2026'!$K:$K,0)))+IF($E25="Core",2,15)+$A25),"")))</f>
        <v>Integrative Design of Biomedical Products</v>
      </c>
      <c r="D25">
        <v>5</v>
      </c>
      <c r="E25" t="s">
        <v>236</v>
      </c>
    </row>
    <row r="26" spans="1:5" x14ac:dyDescent="0.25">
      <c r="A26">
        <v>13</v>
      </c>
      <c r="B26">
        <f>IF(IF(_xlfn.IFNA(MATCH($A$1,'Curriculum 2025-2026'!$A:$A,0),0)&gt;0,1,IF(_xlfn.IFNA(MATCH($A$1,'Curriculum 2025-2026'!$F:$F,0),0)&gt;0,2,IF(_xlfn.IFNA(MATCH($A$1,'Curriculum 2025-2026'!$K:$K,0),0)&gt;0,3,0)))=1,INDEX('Curriculum 2025-2026'!$A:$A,_xlfn.IFNA(MATCH($A$1,'Curriculum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2025-2026'!$F:$F,_xlfn.IFNA(MATCH($A$1,'Curriculum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2025-2026'!$K:$K,_xlfn.IFNA(MATCH($A$1,'Curriculum 2025-2026'!$A:$A,0),_xlfn.IFNA(MATCH($A$1,'Curriculum 2025-2026'!$F:$F,0),MATCH($A$1,'Curriculum 2025-2026'!$K:$K,0)))+IF($E26="Core",2,15)+$A26),"")))</f>
        <v>191127520</v>
      </c>
      <c r="C2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2025-2026'!$G:$G,_xlfn.IFNA(MATCH($A$1,'Curriculum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2025-2026'!$L:$L,_xlfn.IFNA(MATCH($A$1,'Curriculum 2025-2026'!$A:$A,0),_xlfn.IFNA(MATCH($A$1,'Curriculum 2025-2026'!$F:$F,0),MATCH($A$1,'Curriculum 2025-2026'!$K:$K,0)))+IF($E26="Core",2,15)+$A26),"")))</f>
        <v>Lean Six Sigma Green Belt</v>
      </c>
      <c r="D26">
        <v>5</v>
      </c>
      <c r="E26" t="s">
        <v>236</v>
      </c>
    </row>
    <row r="27" spans="1:5" x14ac:dyDescent="0.25">
      <c r="A27">
        <v>14</v>
      </c>
      <c r="B27">
        <f>IF(IF(_xlfn.IFNA(MATCH($A$1,'Curriculum 2025-2026'!$A:$A,0),0)&gt;0,1,IF(_xlfn.IFNA(MATCH($A$1,'Curriculum 2025-2026'!$F:$F,0),0)&gt;0,2,IF(_xlfn.IFNA(MATCH($A$1,'Curriculum 2025-2026'!$K:$K,0),0)&gt;0,3,0)))=1,INDEX('Curriculum 2025-2026'!$A:$A,_xlfn.IFNA(MATCH($A$1,'Curriculum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2025-2026'!$F:$F,_xlfn.IFNA(MATCH($A$1,'Curriculum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2025-2026'!$K:$K,_xlfn.IFNA(MATCH($A$1,'Curriculum 2025-2026'!$A:$A,0),_xlfn.IFNA(MATCH($A$1,'Curriculum 2025-2026'!$F:$F,0),MATCH($A$1,'Curriculum 2025-2026'!$K:$K,0)))+IF($E27="Core",2,15)+$A27),"")))</f>
        <v>191102010</v>
      </c>
      <c r="C2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2025-2026'!$G:$G,_xlfn.IFNA(MATCH($A$1,'Curriculum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2025-2026'!$L:$L,_xlfn.IFNA(MATCH($A$1,'Curriculum 2025-2026'!$A:$A,0),_xlfn.IFNA(MATCH($A$1,'Curriculum 2025-2026'!$F:$F,0),MATCH($A$1,'Curriculum 2025-2026'!$K:$K,0)))+IF($E27="Core",2,15)+$A27),"")))</f>
        <v>Life-Cycle Strategy</v>
      </c>
      <c r="D27">
        <v>5</v>
      </c>
      <c r="E27" t="s">
        <v>236</v>
      </c>
    </row>
    <row r="28" spans="1:5" x14ac:dyDescent="0.25">
      <c r="A28">
        <v>15</v>
      </c>
      <c r="B28">
        <f>IF(IF(_xlfn.IFNA(MATCH($A$1,'Curriculum 2025-2026'!$A:$A,0),0)&gt;0,1,IF(_xlfn.IFNA(MATCH($A$1,'Curriculum 2025-2026'!$F:$F,0),0)&gt;0,2,IF(_xlfn.IFNA(MATCH($A$1,'Curriculum 2025-2026'!$K:$K,0),0)&gt;0,3,0)))=1,INDEX('Curriculum 2025-2026'!$A:$A,_xlfn.IFNA(MATCH($A$1,'Curriculum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2025-2026'!$F:$F,_xlfn.IFNA(MATCH($A$1,'Curriculum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2025-2026'!$K:$K,_xlfn.IFNA(MATCH($A$1,'Curriculum 2025-2026'!$A:$A,0),_xlfn.IFNA(MATCH($A$1,'Curriculum 2025-2026'!$F:$F,0),MATCH($A$1,'Curriculum 2025-2026'!$K:$K,0)))+IF($E28="Core",2,15)+$A28),"")))</f>
        <v>202000035</v>
      </c>
      <c r="C2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2025-2026'!$G:$G,_xlfn.IFNA(MATCH($A$1,'Curriculum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2025-2026'!$L:$L,_xlfn.IFNA(MATCH($A$1,'Curriculum 2025-2026'!$A:$A,0),_xlfn.IFNA(MATCH($A$1,'Curriculum 2025-2026'!$F:$F,0),MATCH($A$1,'Curriculum 2025-2026'!$K:$K,0)))+IF($E28="Core",2,15)+$A28),"")))</f>
        <v xml:space="preserve">Multiscale Functional Materials </v>
      </c>
      <c r="D28">
        <v>5</v>
      </c>
      <c r="E28" t="s">
        <v>236</v>
      </c>
    </row>
    <row r="29" spans="1:5" x14ac:dyDescent="0.25">
      <c r="A29">
        <v>16</v>
      </c>
      <c r="B29">
        <f>IF(IF(_xlfn.IFNA(MATCH($A$1,'Curriculum 2025-2026'!$A:$A,0),0)&gt;0,1,IF(_xlfn.IFNA(MATCH($A$1,'Curriculum 2025-2026'!$F:$F,0),0)&gt;0,2,IF(_xlfn.IFNA(MATCH($A$1,'Curriculum 2025-2026'!$K:$K,0),0)&gt;0,3,0)))=1,INDEX('Curriculum 2025-2026'!$A:$A,_xlfn.IFNA(MATCH($A$1,'Curriculum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2025-2026'!$F:$F,_xlfn.IFNA(MATCH($A$1,'Curriculum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2025-2026'!$K:$K,_xlfn.IFNA(MATCH($A$1,'Curriculum 2025-2026'!$A:$A,0),_xlfn.IFNA(MATCH($A$1,'Curriculum 2025-2026'!$F:$F,0),MATCH($A$1,'Curriculum 2025-2026'!$K:$K,0)))+IF($E29="Core",2,15)+$A29),"")))</f>
        <v>201900097</v>
      </c>
      <c r="C2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2025-2026'!$G:$G,_xlfn.IFNA(MATCH($A$1,'Curriculum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2025-2026'!$L:$L,_xlfn.IFNA(MATCH($A$1,'Curriculum 2025-2026'!$A:$A,0),_xlfn.IFNA(MATCH($A$1,'Curriculum 2025-2026'!$F:$F,0),MATCH($A$1,'Curriculum 2025-2026'!$K:$K,0)))+IF($E29="Core",2,15)+$A29),"")))</f>
        <v>Machine Learning in Engineering</v>
      </c>
      <c r="D29">
        <v>5</v>
      </c>
      <c r="E29" t="s">
        <v>236</v>
      </c>
    </row>
    <row r="30" spans="1:5" x14ac:dyDescent="0.25">
      <c r="A30">
        <v>17</v>
      </c>
      <c r="B30">
        <f>IF(IF(_xlfn.IFNA(MATCH($A$1,'Curriculum 2025-2026'!$A:$A,0),0)&gt;0,1,IF(_xlfn.IFNA(MATCH($A$1,'Curriculum 2025-2026'!$F:$F,0),0)&gt;0,2,IF(_xlfn.IFNA(MATCH($A$1,'Curriculum 2025-2026'!$K:$K,0),0)&gt;0,3,0)))=1,INDEX('Curriculum 2025-2026'!$A:$A,_xlfn.IFNA(MATCH($A$1,'Curriculum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2025-2026'!$F:$F,_xlfn.IFNA(MATCH($A$1,'Curriculum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2025-2026'!$K:$K,_xlfn.IFNA(MATCH($A$1,'Curriculum 2025-2026'!$A:$A,0),_xlfn.IFNA(MATCH($A$1,'Curriculum 2025-2026'!$F:$F,0),MATCH($A$1,'Curriculum 2025-2026'!$K:$K,0)))+IF($E30="Core",2,15)+$A30),"")))</f>
        <v>201800003</v>
      </c>
      <c r="C3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2025-2026'!$G:$G,_xlfn.IFNA(MATCH($A$1,'Curriculum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2025-2026'!$L:$L,_xlfn.IFNA(MATCH($A$1,'Curriculum 2025-2026'!$A:$A,0),_xlfn.IFNA(MATCH($A$1,'Curriculum 2025-2026'!$F:$F,0),MATCH($A$1,'Curriculum 2025-2026'!$K:$K,0)))+IF($E30="Core",2,15)+$A30),"")))</f>
        <v>Operations Research Techniques 1</v>
      </c>
      <c r="D30">
        <v>5</v>
      </c>
      <c r="E30" t="s">
        <v>236</v>
      </c>
    </row>
    <row r="31" spans="1:5" x14ac:dyDescent="0.25">
      <c r="A31">
        <v>18</v>
      </c>
      <c r="B31">
        <f>IF(IF(_xlfn.IFNA(MATCH($A$1,'Curriculum 2025-2026'!$A:$A,0),0)&gt;0,1,IF(_xlfn.IFNA(MATCH($A$1,'Curriculum 2025-2026'!$F:$F,0),0)&gt;0,2,IF(_xlfn.IFNA(MATCH($A$1,'Curriculum 2025-2026'!$K:$K,0),0)&gt;0,3,0)))=1,INDEX('Curriculum 2025-2026'!$A:$A,_xlfn.IFNA(MATCH($A$1,'Curriculum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2025-2026'!$F:$F,_xlfn.IFNA(MATCH($A$1,'Curriculum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2025-2026'!$K:$K,_xlfn.IFNA(MATCH($A$1,'Curriculum 2025-2026'!$A:$A,0),_xlfn.IFNA(MATCH($A$1,'Curriculum 2025-2026'!$F:$F,0),MATCH($A$1,'Curriculum 2025-2026'!$K:$K,0)))+IF($E31="Core",2,15)+$A31),"")))</f>
        <v>191820210</v>
      </c>
      <c r="C3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2025-2026'!$G:$G,_xlfn.IFNA(MATCH($A$1,'Curriculum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2025-2026'!$L:$L,_xlfn.IFNA(MATCH($A$1,'Curriculum 2025-2026'!$A:$A,0),_xlfn.IFNA(MATCH($A$1,'Curriculum 2025-2026'!$F:$F,0),MATCH($A$1,'Curriculum 2025-2026'!$K:$K,0)))+IF($E31="Core",2,15)+$A31),"")))</f>
        <v>Simulation</v>
      </c>
      <c r="D31">
        <v>5</v>
      </c>
      <c r="E31" t="s">
        <v>236</v>
      </c>
    </row>
    <row r="32" spans="1:5" x14ac:dyDescent="0.25">
      <c r="A32">
        <v>19</v>
      </c>
      <c r="B32">
        <f>IF(IF(_xlfn.IFNA(MATCH($A$1,'Curriculum 2025-2026'!$A:$A,0),0)&gt;0,1,IF(_xlfn.IFNA(MATCH($A$1,'Curriculum 2025-2026'!$F:$F,0),0)&gt;0,2,IF(_xlfn.IFNA(MATCH($A$1,'Curriculum 2025-2026'!$K:$K,0),0)&gt;0,3,0)))=1,INDEX('Curriculum 2025-2026'!$A:$A,_xlfn.IFNA(MATCH($A$1,'Curriculum 2025-2026'!$A:$A,0),_xlfn.IFNA(MATCH($A$1,'Curriculum 2025-2026'!$F:$F,0),MATCH($A$1,'Curriculum 2025-2026'!$K:$K,0)))+IF($E32="Core",2,15)+$A32),IF(IF(_xlfn.IFNA(MATCH($A$1,'Curriculum 2025-2026'!$A:$A,0),0)&gt;0,1,IF(_xlfn.IFNA(MATCH($A$1,'Curriculum 2025-2026'!$F:$F,0),0)&gt;0,2,IF(_xlfn.IFNA(MATCH($A$1,'Curriculum 2025-2026'!$K:$K,0),0)&gt;0,3,0)))=2,INDEX('Curriculum 2025-2026'!$F:$F,_xlfn.IFNA(MATCH($A$1,'Curriculum 2025-2026'!$A:$A,0),_xlfn.IFNA(MATCH($A$1,'Curriculum 2025-2026'!$F:$F,0),MATCH($A$1,'Curriculum 2025-2026'!$K:$K,0)))+IF($E32="Core",2,15)+$A32),IF(IF(_xlfn.IFNA(MATCH($A$1,'Curriculum 2025-2026'!$A:$A,0),0)&gt;0,1,IF(_xlfn.IFNA(MATCH($A$1,'Curriculum 2025-2026'!$F:$F,0),0)&gt;0,2,IF(_xlfn.IFNA(MATCH($A$1,'Curriculum 2025-2026'!$K:$K,0),0)&gt;0,3,0)))=3,INDEX('Curriculum 2025-2026'!$K:$K,_xlfn.IFNA(MATCH($A$1,'Curriculum 2025-2026'!$A:$A,0),_xlfn.IFNA(MATCH($A$1,'Curriculum 2025-2026'!$F:$F,0),MATCH($A$1,'Curriculum 2025-2026'!$K:$K,0)))+IF($E32="Core",2,15)+$A32),"")))</f>
        <v>191530881</v>
      </c>
      <c r="C3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2025-2026'!$K:$K,0)))+IF($E32="Core",2,15)+$A32),IF(IF(_xlfn.IFNA(MATCH($A$1,'Curriculum 2025-2026'!$A:$A,0),0)&gt;0,1,IF(_xlfn.IFNA(MATCH($A$1,'Curriculum 2025-2026'!$F:$F,0),0)&gt;0,2,IF(_xlfn.IFNA(MATCH($A$1,'Curriculum 2025-2026'!$K:$K,0),0)&gt;0,3,0)))=2,INDEX('Curriculum 2025-2026'!$G:$G,_xlfn.IFNA(MATCH($A$1,'Curriculum 2025-2026'!$A:$A,0),_xlfn.IFNA(MATCH($A$1,'Curriculum 2025-2026'!$F:$F,0),MATCH($A$1,'Curriculum 2025-2026'!$K:$K,0)))+IF($E32="Core",2,15)+$A32),IF(IF(_xlfn.IFNA(MATCH($A$1,'Curriculum 2025-2026'!$A:$A,0),0)&gt;0,1,IF(_xlfn.IFNA(MATCH($A$1,'Curriculum 2025-2026'!$F:$F,0),0)&gt;0,2,IF(_xlfn.IFNA(MATCH($A$1,'Curriculum 2025-2026'!$K:$K,0),0)&gt;0,3,0)))=3,INDEX('Curriculum 2025-2026'!$L:$L,_xlfn.IFNA(MATCH($A$1,'Curriculum 2025-2026'!$A:$A,0),_xlfn.IFNA(MATCH($A$1,'Curriculum 2025-2026'!$F:$F,0),MATCH($A$1,'Curriculum 2025-2026'!$K:$K,0)))+IF($E32="Core",2,15)+$A32),"")))</f>
        <v>Stochastic Models in Operations Management</v>
      </c>
      <c r="D32">
        <v>5</v>
      </c>
      <c r="E32" t="s">
        <v>236</v>
      </c>
    </row>
    <row r="33" spans="1:5" x14ac:dyDescent="0.25">
      <c r="A33">
        <v>20</v>
      </c>
      <c r="B33">
        <f>IF(IF(_xlfn.IFNA(MATCH($A$1,'Curriculum 2025-2026'!$A:$A,0),0)&gt;0,1,IF(_xlfn.IFNA(MATCH($A$1,'Curriculum 2025-2026'!$F:$F,0),0)&gt;0,2,IF(_xlfn.IFNA(MATCH($A$1,'Curriculum 2025-2026'!$K:$K,0),0)&gt;0,3,0)))=1,INDEX('Curriculum 2025-2026'!$A:$A,_xlfn.IFNA(MATCH($A$1,'Curriculum 2025-2026'!$A:$A,0),_xlfn.IFNA(MATCH($A$1,'Curriculum 2025-2026'!$F:$F,0),MATCH($A$1,'Curriculum 2025-2026'!$K:$K,0)))+IF($E33="Core",2,15)+$A33),IF(IF(_xlfn.IFNA(MATCH($A$1,'Curriculum 2025-2026'!$A:$A,0),0)&gt;0,1,IF(_xlfn.IFNA(MATCH($A$1,'Curriculum 2025-2026'!$F:$F,0),0)&gt;0,2,IF(_xlfn.IFNA(MATCH($A$1,'Curriculum 2025-2026'!$K:$K,0),0)&gt;0,3,0)))=2,INDEX('Curriculum 2025-2026'!$F:$F,_xlfn.IFNA(MATCH($A$1,'Curriculum 2025-2026'!$A:$A,0),_xlfn.IFNA(MATCH($A$1,'Curriculum 2025-2026'!$F:$F,0),MATCH($A$1,'Curriculum 2025-2026'!$K:$K,0)))+IF($E33="Core",2,15)+$A33),IF(IF(_xlfn.IFNA(MATCH($A$1,'Curriculum 2025-2026'!$A:$A,0),0)&gt;0,1,IF(_xlfn.IFNA(MATCH($A$1,'Curriculum 2025-2026'!$F:$F,0),0)&gt;0,2,IF(_xlfn.IFNA(MATCH($A$1,'Curriculum 2025-2026'!$K:$K,0),0)&gt;0,3,0)))=3,INDEX('Curriculum 2025-2026'!$K:$K,_xlfn.IFNA(MATCH($A$1,'Curriculum 2025-2026'!$A:$A,0),_xlfn.IFNA(MATCH($A$1,'Curriculum 2025-2026'!$F:$F,0),MATCH($A$1,'Curriculum 2025-2026'!$K:$K,0)))+IF($E33="Core",2,15)+$A33),"")))</f>
        <v>191531830</v>
      </c>
      <c r="C3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2025-2026'!$K:$K,0)))+IF($E33="Core",2,15)+$A33),IF(IF(_xlfn.IFNA(MATCH($A$1,'Curriculum 2025-2026'!$A:$A,0),0)&gt;0,1,IF(_xlfn.IFNA(MATCH($A$1,'Curriculum 2025-2026'!$F:$F,0),0)&gt;0,2,IF(_xlfn.IFNA(MATCH($A$1,'Curriculum 2025-2026'!$K:$K,0),0)&gt;0,3,0)))=2,INDEX('Curriculum 2025-2026'!$G:$G,_xlfn.IFNA(MATCH($A$1,'Curriculum 2025-2026'!$A:$A,0),_xlfn.IFNA(MATCH($A$1,'Curriculum 2025-2026'!$F:$F,0),MATCH($A$1,'Curriculum 2025-2026'!$K:$K,0)))+IF($E33="Core",2,15)+$A33),IF(IF(_xlfn.IFNA(MATCH($A$1,'Curriculum 2025-2026'!$A:$A,0),0)&gt;0,1,IF(_xlfn.IFNA(MATCH($A$1,'Curriculum 2025-2026'!$F:$F,0),0)&gt;0,2,IF(_xlfn.IFNA(MATCH($A$1,'Curriculum 2025-2026'!$K:$K,0),0)&gt;0,3,0)))=3,INDEX('Curriculum 2025-2026'!$L:$L,_xlfn.IFNA(MATCH($A$1,'Curriculum 2025-2026'!$A:$A,0),_xlfn.IFNA(MATCH($A$1,'Curriculum 2025-2026'!$F:$F,0),MATCH($A$1,'Curriculum 2025-2026'!$K:$K,0)))+IF($E33="Core",2,15)+$A33),"")))</f>
        <v>Stochastic Models in Production and Logistics</v>
      </c>
      <c r="D33">
        <v>5</v>
      </c>
      <c r="E33" t="s">
        <v>236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workbookViewId="0"/>
  </sheetViews>
  <sheetFormatPr defaultRowHeight="15" x14ac:dyDescent="0.25"/>
  <cols>
    <col min="1" max="1" width="17.7109375" bestFit="1" customWidth="1"/>
    <col min="2" max="2" width="12.140625" bestFit="1" customWidth="1"/>
    <col min="3" max="3" width="55.5703125" bestFit="1" customWidth="1"/>
  </cols>
  <sheetData>
    <row r="1" spans="1:5" x14ac:dyDescent="0.25">
      <c r="A1" t="s">
        <v>137</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201500024</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Advanced Thermodynamics</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191121710</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Composites</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191154731</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Computational Fluid Dynamics</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201600019</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Energy Conversion Technology</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201500136</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Fluid Mechanics II</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191154720</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Fluid Mechanics of Turbomachines 1</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202000036</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Frontiers in Energy and Flow</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201900074</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Fundamentals of Numerical Methods</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201400300</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Multiphase Flows</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202000035</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Multiscale Functional Materials</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201300039</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Structural Health and Condition Monitoring</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191141700</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Transport Phenomena</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201900091</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Advanced Topics in Finite Element Methods</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202300225</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Basics of Acoustic &amp; Aero-acoustics</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202000244</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Aircraft &amp; Wind Turbine Aerodynamics</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202001436</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Biofluid Dynamics</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191121700</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Composites Forming</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202200127</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Computational Optimization</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201500235</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Design for Maintenance Operations</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201600252</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Energy Storage</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191157750</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Engineering Acoustics</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202000245</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Experimental methods in Fluid and Thermal Engineering</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191154340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Gasdynamics</v>
      </c>
      <c r="D24">
        <v>5</v>
      </c>
      <c r="E24" t="s">
        <v>236</v>
      </c>
    </row>
    <row r="25" spans="1:5" x14ac:dyDescent="0.25">
      <c r="A25">
        <v>12</v>
      </c>
      <c r="B25">
        <f>IF(IF(_xlfn.IFNA(MATCH($A$1,'Curriculum 2025-2026'!$A:$A,0),0)&gt;0,1,IF(_xlfn.IFNA(MATCH($A$1,'Curriculum 2025-2026'!$F:$F,0),0)&gt;0,2,IF(_xlfn.IFNA(MATCH($A$1,'Curriculum 2025-2026'!$K:$K,0),0)&gt;0,3,0)))=1,INDEX('Curriculum 2025-2026'!$A:$A,_xlfn.IFNA(MATCH($A$1,'Curriculum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2025-2026'!$F:$F,_xlfn.IFNA(MATCH($A$1,'Curriculum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2025-2026'!$K:$K,_xlfn.IFNA(MATCH($A$1,'Curriculum 2025-2026'!$A:$A,0),_xlfn.IFNA(MATCH($A$1,'Curriculum 2025-2026'!$F:$F,0),MATCH($A$1,'Curriculum 2025-2026'!$K:$K,0)))+IF($E25="Core",2,15)+$A25),"")))</f>
        <v>201400194</v>
      </c>
      <c r="C2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2025-2026'!$G:$G,_xlfn.IFNA(MATCH($A$1,'Curriculum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2025-2026'!$L:$L,_xlfn.IFNA(MATCH($A$1,'Curriculum 2025-2026'!$A:$A,0),_xlfn.IFNA(MATCH($A$1,'Curriculum 2025-2026'!$F:$F,0),MATCH($A$1,'Curriculum 2025-2026'!$K:$K,0)))+IF($E25="Core",2,15)+$A25),"")))</f>
        <v>Granular Matter</v>
      </c>
      <c r="D25">
        <v>5</v>
      </c>
      <c r="E25" t="s">
        <v>236</v>
      </c>
    </row>
    <row r="26" spans="1:5" x14ac:dyDescent="0.25">
      <c r="A26">
        <v>13</v>
      </c>
      <c r="B26">
        <f>IF(IF(_xlfn.IFNA(MATCH($A$1,'Curriculum 2025-2026'!$A:$A,0),0)&gt;0,1,IF(_xlfn.IFNA(MATCH($A$1,'Curriculum 2025-2026'!$F:$F,0),0)&gt;0,2,IF(_xlfn.IFNA(MATCH($A$1,'Curriculum 2025-2026'!$K:$K,0),0)&gt;0,3,0)))=1,INDEX('Curriculum 2025-2026'!$A:$A,_xlfn.IFNA(MATCH($A$1,'Curriculum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2025-2026'!$F:$F,_xlfn.IFNA(MATCH($A$1,'Curriculum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2025-2026'!$K:$K,_xlfn.IFNA(MATCH($A$1,'Curriculum 2025-2026'!$A:$A,0),_xlfn.IFNA(MATCH($A$1,'Curriculum 2025-2026'!$F:$F,0),MATCH($A$1,'Curriculum 2025-2026'!$K:$K,0)))+IF($E26="Core",2,15)+$A26),"")))</f>
        <v>202200266</v>
      </c>
      <c r="C2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2025-2026'!$G:$G,_xlfn.IFNA(MATCH($A$1,'Curriculum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2025-2026'!$L:$L,_xlfn.IFNA(MATCH($A$1,'Curriculum 2025-2026'!$A:$A,0),_xlfn.IFNA(MATCH($A$1,'Curriculum 2025-2026'!$F:$F,0),MATCH($A$1,'Curriculum 2025-2026'!$K:$K,0)))+IF($E26="Core",2,15)+$A26),"")))</f>
        <v>Hydrogen Technology</v>
      </c>
      <c r="D26">
        <v>5</v>
      </c>
      <c r="E26" t="s">
        <v>236</v>
      </c>
    </row>
    <row r="27" spans="1:5" x14ac:dyDescent="0.25">
      <c r="A27">
        <v>14</v>
      </c>
      <c r="B27">
        <f>IF(IF(_xlfn.IFNA(MATCH($A$1,'Curriculum 2025-2026'!$A:$A,0),0)&gt;0,1,IF(_xlfn.IFNA(MATCH($A$1,'Curriculum 2025-2026'!$F:$F,0),0)&gt;0,2,IF(_xlfn.IFNA(MATCH($A$1,'Curriculum 2025-2026'!$K:$K,0),0)&gt;0,3,0)))=1,INDEX('Curriculum 2025-2026'!$A:$A,_xlfn.IFNA(MATCH($A$1,'Curriculum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2025-2026'!$F:$F,_xlfn.IFNA(MATCH($A$1,'Curriculum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2025-2026'!$K:$K,_xlfn.IFNA(MATCH($A$1,'Curriculum 2025-2026'!$A:$A,0),_xlfn.IFNA(MATCH($A$1,'Curriculum 2025-2026'!$F:$F,0),MATCH($A$1,'Curriculum 2025-2026'!$K:$K,0)))+IF($E27="Core",2,15)+$A27),"")))</f>
        <v>201400037</v>
      </c>
      <c r="C2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2025-2026'!$G:$G,_xlfn.IFNA(MATCH($A$1,'Curriculum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2025-2026'!$L:$L,_xlfn.IFNA(MATCH($A$1,'Curriculum 2025-2026'!$A:$A,0),_xlfn.IFNA(MATCH($A$1,'Curriculum 2025-2026'!$F:$F,0),MATCH($A$1,'Curriculum 2025-2026'!$K:$K,0)))+IF($E27="Core",2,15)+$A27),"")))</f>
        <v>Linear Solid Mechanics</v>
      </c>
      <c r="D27">
        <v>5</v>
      </c>
      <c r="E27" t="s">
        <v>236</v>
      </c>
    </row>
    <row r="28" spans="1:5" x14ac:dyDescent="0.25">
      <c r="A28">
        <v>15</v>
      </c>
      <c r="B28">
        <f>IF(IF(_xlfn.IFNA(MATCH($A$1,'Curriculum 2025-2026'!$A:$A,0),0)&gt;0,1,IF(_xlfn.IFNA(MATCH($A$1,'Curriculum 2025-2026'!$F:$F,0),0)&gt;0,2,IF(_xlfn.IFNA(MATCH($A$1,'Curriculum 2025-2026'!$K:$K,0),0)&gt;0,3,0)))=1,INDEX('Curriculum 2025-2026'!$A:$A,_xlfn.IFNA(MATCH($A$1,'Curriculum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2025-2026'!$F:$F,_xlfn.IFNA(MATCH($A$1,'Curriculum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2025-2026'!$K:$K,_xlfn.IFNA(MATCH($A$1,'Curriculum 2025-2026'!$A:$A,0),_xlfn.IFNA(MATCH($A$1,'Curriculum 2025-2026'!$F:$F,0),MATCH($A$1,'Curriculum 2025-2026'!$K:$K,0)))+IF($E28="Core",2,15)+$A28),"")))</f>
        <v>201300155</v>
      </c>
      <c r="C2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2025-2026'!$G:$G,_xlfn.IFNA(MATCH($A$1,'Curriculum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2025-2026'!$L:$L,_xlfn.IFNA(MATCH($A$1,'Curriculum 2025-2026'!$A:$A,0),_xlfn.IFNA(MATCH($A$1,'Curriculum 2025-2026'!$F:$F,0),MATCH($A$1,'Curriculum 2025-2026'!$K:$K,0)))+IF($E28="Core",2,15)+$A28),"")))</f>
        <v>Process Equipment Design</v>
      </c>
      <c r="D28">
        <v>5</v>
      </c>
      <c r="E28" t="s">
        <v>236</v>
      </c>
    </row>
    <row r="29" spans="1:5" x14ac:dyDescent="0.25">
      <c r="A29">
        <v>16</v>
      </c>
      <c r="B29">
        <f>IF(IF(_xlfn.IFNA(MATCH($A$1,'Curriculum 2025-2026'!$A:$A,0),0)&gt;0,1,IF(_xlfn.IFNA(MATCH($A$1,'Curriculum 2025-2026'!$F:$F,0),0)&gt;0,2,IF(_xlfn.IFNA(MATCH($A$1,'Curriculum 2025-2026'!$K:$K,0),0)&gt;0,3,0)))=1,INDEX('Curriculum 2025-2026'!$A:$A,_xlfn.IFNA(MATCH($A$1,'Curriculum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2025-2026'!$F:$F,_xlfn.IFNA(MATCH($A$1,'Curriculum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2025-2026'!$K:$K,_xlfn.IFNA(MATCH($A$1,'Curriculum 2025-2026'!$A:$A,0),_xlfn.IFNA(MATCH($A$1,'Curriculum 2025-2026'!$F:$F,0),MATCH($A$1,'Curriculum 2025-2026'!$K:$K,0)))+IF($E29="Core",2,15)+$A29),"")))</f>
        <v>191158510</v>
      </c>
      <c r="C2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2025-2026'!$G:$G,_xlfn.IFNA(MATCH($A$1,'Curriculum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2025-2026'!$L:$L,_xlfn.IFNA(MATCH($A$1,'Curriculum 2025-2026'!$A:$A,0),_xlfn.IFNA(MATCH($A$1,'Curriculum 2025-2026'!$F:$F,0),MATCH($A$1,'Curriculum 2025-2026'!$K:$K,0)))+IF($E29="Core",2,15)+$A29),"")))</f>
        <v>Programming in Engineering</v>
      </c>
      <c r="D29">
        <v>5</v>
      </c>
      <c r="E29" t="s">
        <v>236</v>
      </c>
    </row>
    <row r="30" spans="1:5" x14ac:dyDescent="0.25">
      <c r="A30">
        <v>17</v>
      </c>
      <c r="B30">
        <f>IF(IF(_xlfn.IFNA(MATCH($A$1,'Curriculum 2025-2026'!$A:$A,0),0)&gt;0,1,IF(_xlfn.IFNA(MATCH($A$1,'Curriculum 2025-2026'!$F:$F,0),0)&gt;0,2,IF(_xlfn.IFNA(MATCH($A$1,'Curriculum 2025-2026'!$K:$K,0),0)&gt;0,3,0)))=1,INDEX('Curriculum 2025-2026'!$A:$A,_xlfn.IFNA(MATCH($A$1,'Curriculum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2025-2026'!$F:$F,_xlfn.IFNA(MATCH($A$1,'Curriculum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2025-2026'!$K:$K,_xlfn.IFNA(MATCH($A$1,'Curriculum 2025-2026'!$A:$A,0),_xlfn.IFNA(MATCH($A$1,'Curriculum 2025-2026'!$F:$F,0),MATCH($A$1,'Curriculum 2025-2026'!$K:$K,0)))+IF($E30="Core",2,15)+$A30),"")))</f>
        <v>201700218</v>
      </c>
      <c r="C3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2025-2026'!$G:$G,_xlfn.IFNA(MATCH($A$1,'Curriculum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2025-2026'!$L:$L,_xlfn.IFNA(MATCH($A$1,'Curriculum 2025-2026'!$A:$A,0),_xlfn.IFNA(MATCH($A$1,'Curriculum 2025-2026'!$F:$F,0),MATCH($A$1,'Curriculum 2025-2026'!$K:$K,0)))+IF($E30="Core",2,15)+$A30),"")))</f>
        <v>Turbulent Combustion</v>
      </c>
      <c r="D30">
        <v>5</v>
      </c>
      <c r="E30" t="s">
        <v>236</v>
      </c>
    </row>
    <row r="31" spans="1:5" x14ac:dyDescent="0.25">
      <c r="A31">
        <v>18</v>
      </c>
      <c r="B31">
        <f>IF(IF(_xlfn.IFNA(MATCH($A$1,'Curriculum 2025-2026'!$A:$A,0),0)&gt;0,1,IF(_xlfn.IFNA(MATCH($A$1,'Curriculum 2025-2026'!$F:$F,0),0)&gt;0,2,IF(_xlfn.IFNA(MATCH($A$1,'Curriculum 2025-2026'!$K:$K,0),0)&gt;0,3,0)))=1,INDEX('Curriculum 2025-2026'!$A:$A,_xlfn.IFNA(MATCH($A$1,'Curriculum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2025-2026'!$F:$F,_xlfn.IFNA(MATCH($A$1,'Curriculum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2025-2026'!$K:$K,_xlfn.IFNA(MATCH($A$1,'Curriculum 2025-2026'!$A:$A,0),_xlfn.IFNA(MATCH($A$1,'Curriculum 2025-2026'!$F:$F,0),MATCH($A$1,'Curriculum 2025-2026'!$K:$K,0)))+IF($E31="Core",2,15)+$A31),"")))</f>
        <v>201700024</v>
      </c>
      <c r="C3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2025-2026'!$G:$G,_xlfn.IFNA(MATCH($A$1,'Curriculum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2025-2026'!$L:$L,_xlfn.IFNA(MATCH($A$1,'Curriculum 2025-2026'!$A:$A,0),_xlfn.IFNA(MATCH($A$1,'Curriculum 2025-2026'!$F:$F,0),MATCH($A$1,'Curriculum 2025-2026'!$K:$K,0)))+IF($E31="Core",2,15)+$A31),"")))</f>
        <v>Wind Energy</v>
      </c>
      <c r="D31">
        <v>5</v>
      </c>
      <c r="E31" t="s">
        <v>236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workbookViewId="0"/>
  </sheetViews>
  <sheetFormatPr defaultRowHeight="15" x14ac:dyDescent="0.25"/>
  <cols>
    <col min="1" max="1" width="37.7109375" bestFit="1" customWidth="1"/>
    <col min="2" max="2" width="12.140625" bestFit="1" customWidth="1"/>
    <col min="3" max="3" width="44.28515625" bestFit="1" customWidth="1"/>
    <col min="5" max="5" width="10" bestFit="1" customWidth="1"/>
    <col min="12" max="12" width="10" bestFit="1" customWidth="1"/>
    <col min="13" max="13" width="10" customWidth="1"/>
    <col min="14" max="14" width="35.42578125" bestFit="1" customWidth="1"/>
  </cols>
  <sheetData>
    <row r="1" spans="1:6" x14ac:dyDescent="0.25">
      <c r="A1" t="s">
        <v>158</v>
      </c>
      <c r="B1" t="s">
        <v>47</v>
      </c>
      <c r="C1" t="s">
        <v>48</v>
      </c>
      <c r="D1" t="s">
        <v>1</v>
      </c>
    </row>
    <row r="2" spans="1:6"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201900091</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Advanced Topics in Finite Element Methods</v>
      </c>
      <c r="D2">
        <v>5</v>
      </c>
      <c r="E2" t="s">
        <v>235</v>
      </c>
      <c r="F2">
        <f>IF($E2="Core",2,15)</f>
        <v>2</v>
      </c>
    </row>
    <row r="3" spans="1:6"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202200104</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Control System Design for Robotics</v>
      </c>
      <c r="D3">
        <v>5</v>
      </c>
      <c r="E3" t="s">
        <v>235</v>
      </c>
    </row>
    <row r="4" spans="1:6"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191131360</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Design Principles for Precision Mechanisms 2</v>
      </c>
      <c r="D4">
        <v>5</v>
      </c>
      <c r="E4" t="s">
        <v>235</v>
      </c>
    </row>
    <row r="5" spans="1:6"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191121720</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Design, Production and Materials</v>
      </c>
      <c r="D5">
        <v>5</v>
      </c>
      <c r="E5" t="s">
        <v>235</v>
      </c>
    </row>
    <row r="6" spans="1:6"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201400046</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Experimental Methods</v>
      </c>
      <c r="D6">
        <v>5</v>
      </c>
      <c r="E6" t="s">
        <v>235</v>
      </c>
    </row>
    <row r="7" spans="1:6"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201900037</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Flexible Multibody Dynamics</v>
      </c>
      <c r="D7">
        <v>5</v>
      </c>
      <c r="E7" t="s">
        <v>235</v>
      </c>
    </row>
    <row r="8" spans="1:6"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202000247</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Frontiers in High-Tech Systems and Materials</v>
      </c>
      <c r="D8">
        <v>5</v>
      </c>
      <c r="E8" t="s">
        <v>235</v>
      </c>
    </row>
    <row r="9" spans="1:6"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201400037</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Linear Solid Mechanics</v>
      </c>
      <c r="D9">
        <v>5</v>
      </c>
      <c r="E9" t="s">
        <v>235</v>
      </c>
    </row>
    <row r="10" spans="1:6"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201400042</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Nonlinear Solid Mechanics</v>
      </c>
      <c r="D10">
        <v>5</v>
      </c>
      <c r="E10" t="s">
        <v>235</v>
      </c>
    </row>
    <row r="11" spans="1:6"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201400044</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Plastic &amp; Elastomer Engineering</v>
      </c>
      <c r="D11">
        <v>5</v>
      </c>
      <c r="E11" t="s">
        <v>235</v>
      </c>
    </row>
    <row r="12" spans="1:6"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191155700</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Solids &amp; Surfaces</v>
      </c>
      <c r="D12">
        <v>5</v>
      </c>
      <c r="E12" t="s">
        <v>235</v>
      </c>
    </row>
    <row r="13" spans="1:6"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202000037</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Structural Dynamics</v>
      </c>
      <c r="D13">
        <v>5</v>
      </c>
      <c r="E13" t="s">
        <v>235</v>
      </c>
    </row>
    <row r="14" spans="1:6"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202001392</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Active Sound and Vibration Control</v>
      </c>
      <c r="D14">
        <v>5</v>
      </c>
      <c r="E14" t="s">
        <v>236</v>
      </c>
    </row>
    <row r="15" spans="1:6"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202100228</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Adhesion and Bonding Technology</v>
      </c>
      <c r="D15">
        <v>5</v>
      </c>
      <c r="E15" t="s">
        <v>236</v>
      </c>
    </row>
    <row r="16" spans="1:6"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191121700</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Composites Forming</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191121710</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Composites</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202200127</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Computational Optimization</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201500344</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Elastomer Science &amp; Engineering</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201900074</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Fundamentals of Numerical Methods</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191137400</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Laser Materials Processing</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201900097</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Machine Learning in Engineering</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202100319</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Phase Transformations in Manufacturing</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191155710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Surface Technology</v>
      </c>
      <c r="D24">
        <v>5</v>
      </c>
      <c r="E24" t="s">
        <v>236</v>
      </c>
    </row>
    <row r="25" spans="1:5" x14ac:dyDescent="0.25">
      <c r="A25">
        <v>12</v>
      </c>
      <c r="B25">
        <f>IF(IF(_xlfn.IFNA(MATCH($A$1,'Curriculum 2025-2026'!$A:$A,0),0)&gt;0,1,IF(_xlfn.IFNA(MATCH($A$1,'Curriculum 2025-2026'!$F:$F,0),0)&gt;0,2,IF(_xlfn.IFNA(MATCH($A$1,'Curriculum 2025-2026'!$K:$K,0),0)&gt;0,3,0)))=1,INDEX('Curriculum 2025-2026'!$A:$A,_xlfn.IFNA(MATCH($A$1,'Curriculum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2025-2026'!$F:$F,_xlfn.IFNA(MATCH($A$1,'Curriculum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2025-2026'!$K:$K,_xlfn.IFNA(MATCH($A$1,'Curriculum 2025-2026'!$A:$A,0),_xlfn.IFNA(MATCH($A$1,'Curriculum 2025-2026'!$F:$F,0),MATCH($A$1,'Curriculum 2025-2026'!$K:$K,0)))+IF($E25="Core",2,15)+$A25),"")))</f>
        <v>202200111</v>
      </c>
      <c r="C2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2025-2026'!$G:$G,_xlfn.IFNA(MATCH($A$1,'Curriculum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2025-2026'!$L:$L,_xlfn.IFNA(MATCH($A$1,'Curriculum 2025-2026'!$A:$A,0),_xlfn.IFNA(MATCH($A$1,'Curriculum 2025-2026'!$F:$F,0),MATCH($A$1,'Curriculum 2025-2026'!$K:$K,0)))+IF($E25="Core",2,15)+$A25),"")))</f>
        <v>System Identification and Parameter Estimation and Machine Learning</v>
      </c>
      <c r="D25">
        <v>5</v>
      </c>
      <c r="E25" t="s">
        <v>236</v>
      </c>
    </row>
    <row r="26" spans="1:5" x14ac:dyDescent="0.25">
      <c r="A26">
        <v>13</v>
      </c>
      <c r="B26">
        <f>IF(IF(_xlfn.IFNA(MATCH($A$1,'Curriculum 2025-2026'!$A:$A,0),0)&gt;0,1,IF(_xlfn.IFNA(MATCH($A$1,'Curriculum 2025-2026'!$F:$F,0),0)&gt;0,2,IF(_xlfn.IFNA(MATCH($A$1,'Curriculum 2025-2026'!$K:$K,0),0)&gt;0,3,0)))=1,INDEX('Curriculum 2025-2026'!$A:$A,_xlfn.IFNA(MATCH($A$1,'Curriculum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2025-2026'!$F:$F,_xlfn.IFNA(MATCH($A$1,'Curriculum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2025-2026'!$K:$K,_xlfn.IFNA(MATCH($A$1,'Curriculum 2025-2026'!$A:$A,0),_xlfn.IFNA(MATCH($A$1,'Curriculum 2025-2026'!$F:$F,0),MATCH($A$1,'Curriculum 2025-2026'!$K:$K,0)))+IF($E26="Core",2,15)+$A26),"")))</f>
        <v>191155730</v>
      </c>
      <c r="C2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2025-2026'!$G:$G,_xlfn.IFNA(MATCH($A$1,'Curriculum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2025-2026'!$L:$L,_xlfn.IFNA(MATCH($A$1,'Curriculum 2025-2026'!$A:$A,0),_xlfn.IFNA(MATCH($A$1,'Curriculum 2025-2026'!$F:$F,0),MATCH($A$1,'Curriculum 2025-2026'!$K:$K,0)))+IF($E26="Core",2,15)+$A26),"")))</f>
        <v xml:space="preserve">Tribology </v>
      </c>
      <c r="D26">
        <v>5</v>
      </c>
      <c r="E26"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heetViews>
  <sheetFormatPr defaultRowHeight="15" x14ac:dyDescent="0.25"/>
  <cols>
    <col min="1" max="1" width="42.85546875" bestFit="1" customWidth="1"/>
    <col min="2" max="2" width="12.140625" bestFit="1" customWidth="1"/>
    <col min="3" max="3" width="51.140625" bestFit="1" customWidth="1"/>
  </cols>
  <sheetData>
    <row r="1" spans="1:5" x14ac:dyDescent="0.25">
      <c r="A1" t="s">
        <v>159</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201800008</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 xml:space="preserve">After-Sales Service Logistics </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201500235</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 xml:space="preserve">Design for Maintenance Operations </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201300038</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 xml:space="preserve">Failure Mechanisms &amp; Life Prediction </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202000039</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 xml:space="preserve">Frontiers in Mainentance </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201800034</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 xml:space="preserve">Infrastructure Asset Management </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191102010</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Life-Cycle Strategy</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201200146</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 xml:space="preserve">Maintenance Engineering &amp; Management </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191852630</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 xml:space="preserve">Reliability Engineering and Maintenance Management </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202000037</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Structural Dynamics</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201300039</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 xml:space="preserve">Structural Health and Condition Monitoring </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191155730</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 xml:space="preserve">Tribology </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0</v>
      </c>
      <c r="C13">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0</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202100228</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Adhesion and Bonding Technology</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201900091</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Advanced Topics in Finite Element Methods</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201200145</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Capita Selecta - Maintenance Engineering &amp; Operations</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202200104</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Control System Design for Robotics</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191121720</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Design, Production and Materials</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201700294</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Engineering Project Management</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201900037</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Flexible Multibody Dynamics</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191102041</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Manufacturing Facility Design</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191531830</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Stochastic Models in Production and Logistics</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191155710</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Surface Technology</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202200100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Systems Engineering</v>
      </c>
      <c r="D24">
        <v>5</v>
      </c>
      <c r="E24" t="s">
        <v>236</v>
      </c>
    </row>
    <row r="25" spans="1:5" x14ac:dyDescent="0.25">
      <c r="A25">
        <v>12</v>
      </c>
      <c r="B25">
        <f>IF(IF(_xlfn.IFNA(MATCH($A$1,'Curriculum 2025-2026'!$A:$A,0),0)&gt;0,1,IF(_xlfn.IFNA(MATCH($A$1,'Curriculum 2025-2026'!$F:$F,0),0)&gt;0,2,IF(_xlfn.IFNA(MATCH($A$1,'Curriculum 2025-2026'!$K:$K,0),0)&gt;0,3,0)))=1,INDEX('Curriculum 2025-2026'!$A:$A,_xlfn.IFNA(MATCH($A$1,'Curriculum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2025-2026'!$F:$F,_xlfn.IFNA(MATCH($A$1,'Curriculum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2025-2026'!$K:$K,_xlfn.IFNA(MATCH($A$1,'Curriculum 2025-2026'!$A:$A,0),_xlfn.IFNA(MATCH($A$1,'Curriculum 2025-2026'!$F:$F,0),MATCH($A$1,'Curriculum 2025-2026'!$K:$K,0)))+IF($E25="Core",2,15)+$A25),"")))</f>
        <v>191820120</v>
      </c>
      <c r="C2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2025-2026'!$G:$G,_xlfn.IFNA(MATCH($A$1,'Curriculum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2025-2026'!$L:$L,_xlfn.IFNA(MATCH($A$1,'Curriculum 2025-2026'!$A:$A,0),_xlfn.IFNA(MATCH($A$1,'Curriculum 2025-2026'!$F:$F,0),MATCH($A$1,'Curriculum 2025-2026'!$K:$K,0)))+IF($E25="Core",2,15)+$A25),"")))</f>
        <v>Warehousing</v>
      </c>
      <c r="D25">
        <v>5</v>
      </c>
      <c r="E25" t="s">
        <v>236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4"/>
  <sheetViews>
    <sheetView workbookViewId="0"/>
  </sheetViews>
  <sheetFormatPr defaultRowHeight="15" x14ac:dyDescent="0.25"/>
  <cols>
    <col min="1" max="1" width="35.42578125" bestFit="1" customWidth="1"/>
    <col min="2" max="2" width="12.140625" bestFit="1" customWidth="1"/>
    <col min="3" max="3" width="44.28515625" bestFit="1" customWidth="1"/>
  </cols>
  <sheetData>
    <row r="1" spans="1:5" x14ac:dyDescent="0.25">
      <c r="A1" t="s">
        <v>160</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191210720</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Biomedical Signal Acquisition</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191121720</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Design, Production and Materials</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201700294</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Engineering Project Management</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201900037</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Flexible Multibody Dynamics</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201500136</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Fluid Mechanics II</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202000034</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Frontiers in Personal Health Technology</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202200103</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Image Processing and Computer Vision</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202400400</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Integrative Design of Biomedical Products</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202300102</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Medical Certification &amp; Human Factors</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201400037</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Linear Solid Mechanics</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202200100</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Systems Engineering</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191141700</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Transport Phenomena</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201400103</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3D Printing</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202100080</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3D Bioprinting</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201500024</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Advanced Thermodynamics</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201900091</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Advanced Topics in Finite Element Methods</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202001436</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Biofluid Dynamics</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201800156</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Biomechanics of Human Movement</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201200133</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Biomechatronics</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191154740</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Biophysical Fluid Dynamics</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191154731</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Computational Fluid Dynamics</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202200104</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Control System Design for Robotics</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202000040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Design of Flexible and Soft Robotic Systems</v>
      </c>
      <c r="D24">
        <v>5</v>
      </c>
      <c r="E24" t="s">
        <v>236</v>
      </c>
    </row>
    <row r="25" spans="1:5" x14ac:dyDescent="0.25">
      <c r="A25">
        <v>12</v>
      </c>
      <c r="B25">
        <f>IF(IF(_xlfn.IFNA(MATCH($A$1,'Curriculum 2025-2026'!$A:$A,0),0)&gt;0,1,IF(_xlfn.IFNA(MATCH($A$1,'Curriculum 2025-2026'!$F:$F,0),0)&gt;0,2,IF(_xlfn.IFNA(MATCH($A$1,'Curriculum 2025-2026'!$K:$K,0),0)&gt;0,3,0)))=1,INDEX('Curriculum 2025-2026'!$A:$A,_xlfn.IFNA(MATCH($A$1,'Curriculum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2025-2026'!$F:$F,_xlfn.IFNA(MATCH($A$1,'Curriculum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2025-2026'!$K:$K,_xlfn.IFNA(MATCH($A$1,'Curriculum 2025-2026'!$A:$A,0),_xlfn.IFNA(MATCH($A$1,'Curriculum 2025-2026'!$F:$F,0),MATCH($A$1,'Curriculum 2025-2026'!$K:$K,0)))+IF($E25="Core",2,15)+$A25),"")))</f>
        <v>191131360</v>
      </c>
      <c r="C2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2025-2026'!$K:$K,0)))+IF($E25="Core",2,15)+$A25),IF(IF(_xlfn.IFNA(MATCH($A$1,'Curriculum 2025-2026'!$A:$A,0),0)&gt;0,1,IF(_xlfn.IFNA(MATCH($A$1,'Curriculum 2025-2026'!$F:$F,0),0)&gt;0,2,IF(_xlfn.IFNA(MATCH($A$1,'Curriculum 2025-2026'!$K:$K,0),0)&gt;0,3,0)))=2,INDEX('Curriculum 2025-2026'!$G:$G,_xlfn.IFNA(MATCH($A$1,'Curriculum 2025-2026'!$A:$A,0),_xlfn.IFNA(MATCH($A$1,'Curriculum 2025-2026'!$F:$F,0),MATCH($A$1,'Curriculum 2025-2026'!$K:$K,0)))+IF($E25="Core",2,15)+$A25),IF(IF(_xlfn.IFNA(MATCH($A$1,'Curriculum 2025-2026'!$A:$A,0),0)&gt;0,1,IF(_xlfn.IFNA(MATCH($A$1,'Curriculum 2025-2026'!$F:$F,0),0)&gt;0,2,IF(_xlfn.IFNA(MATCH($A$1,'Curriculum 2025-2026'!$K:$K,0),0)&gt;0,3,0)))=3,INDEX('Curriculum 2025-2026'!$L:$L,_xlfn.IFNA(MATCH($A$1,'Curriculum 2025-2026'!$A:$A,0),_xlfn.IFNA(MATCH($A$1,'Curriculum 2025-2026'!$F:$F,0),MATCH($A$1,'Curriculum 2025-2026'!$K:$K,0)))+IF($E25="Core",2,15)+$A25),"")))</f>
        <v>Design Principles for Precision Mechanisms 2</v>
      </c>
      <c r="D25">
        <v>5</v>
      </c>
      <c r="E25" t="s">
        <v>236</v>
      </c>
    </row>
    <row r="26" spans="1:5" x14ac:dyDescent="0.25">
      <c r="A26">
        <v>13</v>
      </c>
      <c r="B26">
        <f>IF(IF(_xlfn.IFNA(MATCH($A$1,'Curriculum 2025-2026'!$A:$A,0),0)&gt;0,1,IF(_xlfn.IFNA(MATCH($A$1,'Curriculum 2025-2026'!$F:$F,0),0)&gt;0,2,IF(_xlfn.IFNA(MATCH($A$1,'Curriculum 2025-2026'!$K:$K,0),0)&gt;0,3,0)))=1,INDEX('Curriculum 2025-2026'!$A:$A,_xlfn.IFNA(MATCH($A$1,'Curriculum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2025-2026'!$F:$F,_xlfn.IFNA(MATCH($A$1,'Curriculum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2025-2026'!$K:$K,_xlfn.IFNA(MATCH($A$1,'Curriculum 2025-2026'!$A:$A,0),_xlfn.IFNA(MATCH($A$1,'Curriculum 2025-2026'!$F:$F,0),MATCH($A$1,'Curriculum 2025-2026'!$K:$K,0)))+IF($E26="Core",2,15)+$A26),"")))</f>
        <v>202300256</v>
      </c>
      <c r="C2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2025-2026'!$K:$K,0)))+IF($E26="Core",2,15)+$A26),IF(IF(_xlfn.IFNA(MATCH($A$1,'Curriculum 2025-2026'!$A:$A,0),0)&gt;0,1,IF(_xlfn.IFNA(MATCH($A$1,'Curriculum 2025-2026'!$F:$F,0),0)&gt;0,2,IF(_xlfn.IFNA(MATCH($A$1,'Curriculum 2025-2026'!$K:$K,0),0)&gt;0,3,0)))=2,INDEX('Curriculum 2025-2026'!$G:$G,_xlfn.IFNA(MATCH($A$1,'Curriculum 2025-2026'!$A:$A,0),_xlfn.IFNA(MATCH($A$1,'Curriculum 2025-2026'!$F:$F,0),MATCH($A$1,'Curriculum 2025-2026'!$K:$K,0)))+IF($E26="Core",2,15)+$A26),IF(IF(_xlfn.IFNA(MATCH($A$1,'Curriculum 2025-2026'!$A:$A,0),0)&gt;0,1,IF(_xlfn.IFNA(MATCH($A$1,'Curriculum 2025-2026'!$F:$F,0),0)&gt;0,2,IF(_xlfn.IFNA(MATCH($A$1,'Curriculum 2025-2026'!$K:$K,0),0)&gt;0,3,0)))=3,INDEX('Curriculum 2025-2026'!$L:$L,_xlfn.IFNA(MATCH($A$1,'Curriculum 2025-2026'!$A:$A,0),_xlfn.IFNA(MATCH($A$1,'Curriculum 2025-2026'!$F:$F,0),MATCH($A$1,'Curriculum 2025-2026'!$K:$K,0)))+IF($E26="Core",2,15)+$A26),"")))</f>
        <v xml:space="preserve">Development of Artificial Internal Organs </v>
      </c>
      <c r="D26">
        <v>5</v>
      </c>
      <c r="E26" t="s">
        <v>236</v>
      </c>
    </row>
    <row r="27" spans="1:5" x14ac:dyDescent="0.25">
      <c r="A27">
        <v>14</v>
      </c>
      <c r="B27">
        <f>IF(IF(_xlfn.IFNA(MATCH($A$1,'Curriculum 2025-2026'!$A:$A,0),0)&gt;0,1,IF(_xlfn.IFNA(MATCH($A$1,'Curriculum 2025-2026'!$F:$F,0),0)&gt;0,2,IF(_xlfn.IFNA(MATCH($A$1,'Curriculum 2025-2026'!$K:$K,0),0)&gt;0,3,0)))=1,INDEX('Curriculum 2025-2026'!$A:$A,_xlfn.IFNA(MATCH($A$1,'Curriculum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2025-2026'!$F:$F,_xlfn.IFNA(MATCH($A$1,'Curriculum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2025-2026'!$K:$K,_xlfn.IFNA(MATCH($A$1,'Curriculum 2025-2026'!$A:$A,0),_xlfn.IFNA(MATCH($A$1,'Curriculum 2025-2026'!$F:$F,0),MATCH($A$1,'Curriculum 2025-2026'!$K:$K,0)))+IF($E27="Core",2,15)+$A27),"")))</f>
        <v>201900074</v>
      </c>
      <c r="C2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2025-2026'!$K:$K,0)))+IF($E27="Core",2,15)+$A27),IF(IF(_xlfn.IFNA(MATCH($A$1,'Curriculum 2025-2026'!$A:$A,0),0)&gt;0,1,IF(_xlfn.IFNA(MATCH($A$1,'Curriculum 2025-2026'!$F:$F,0),0)&gt;0,2,IF(_xlfn.IFNA(MATCH($A$1,'Curriculum 2025-2026'!$K:$K,0),0)&gt;0,3,0)))=2,INDEX('Curriculum 2025-2026'!$G:$G,_xlfn.IFNA(MATCH($A$1,'Curriculum 2025-2026'!$A:$A,0),_xlfn.IFNA(MATCH($A$1,'Curriculum 2025-2026'!$F:$F,0),MATCH($A$1,'Curriculum 2025-2026'!$K:$K,0)))+IF($E27="Core",2,15)+$A27),IF(IF(_xlfn.IFNA(MATCH($A$1,'Curriculum 2025-2026'!$A:$A,0),0)&gt;0,1,IF(_xlfn.IFNA(MATCH($A$1,'Curriculum 2025-2026'!$F:$F,0),0)&gt;0,2,IF(_xlfn.IFNA(MATCH($A$1,'Curriculum 2025-2026'!$K:$K,0),0)&gt;0,3,0)))=3,INDEX('Curriculum 2025-2026'!$L:$L,_xlfn.IFNA(MATCH($A$1,'Curriculum 2025-2026'!$A:$A,0),_xlfn.IFNA(MATCH($A$1,'Curriculum 2025-2026'!$F:$F,0),MATCH($A$1,'Curriculum 2025-2026'!$K:$K,0)))+IF($E27="Core",2,15)+$A27),"")))</f>
        <v>Fundamentals of Numerical Methods</v>
      </c>
      <c r="D27">
        <v>5</v>
      </c>
      <c r="E27" t="s">
        <v>236</v>
      </c>
    </row>
    <row r="28" spans="1:5" x14ac:dyDescent="0.25">
      <c r="A28">
        <v>15</v>
      </c>
      <c r="B28">
        <f>IF(IF(_xlfn.IFNA(MATCH($A$1,'Curriculum 2025-2026'!$A:$A,0),0)&gt;0,1,IF(_xlfn.IFNA(MATCH($A$1,'Curriculum 2025-2026'!$F:$F,0),0)&gt;0,2,IF(_xlfn.IFNA(MATCH($A$1,'Curriculum 2025-2026'!$K:$K,0),0)&gt;0,3,0)))=1,INDEX('Curriculum 2025-2026'!$A:$A,_xlfn.IFNA(MATCH($A$1,'Curriculum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2025-2026'!$F:$F,_xlfn.IFNA(MATCH($A$1,'Curriculum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2025-2026'!$K:$K,_xlfn.IFNA(MATCH($A$1,'Curriculum 2025-2026'!$A:$A,0),_xlfn.IFNA(MATCH($A$1,'Curriculum 2025-2026'!$F:$F,0),MATCH($A$1,'Curriculum 2025-2026'!$K:$K,0)))+IF($E28="Core",2,15)+$A28),"")))</f>
        <v>191150480</v>
      </c>
      <c r="C2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2025-2026'!$K:$K,0)))+IF($E28="Core",2,15)+$A28),IF(IF(_xlfn.IFNA(MATCH($A$1,'Curriculum 2025-2026'!$A:$A,0),0)&gt;0,1,IF(_xlfn.IFNA(MATCH($A$1,'Curriculum 2025-2026'!$F:$F,0),0)&gt;0,2,IF(_xlfn.IFNA(MATCH($A$1,'Curriculum 2025-2026'!$K:$K,0),0)&gt;0,3,0)))=2,INDEX('Curriculum 2025-2026'!$G:$G,_xlfn.IFNA(MATCH($A$1,'Curriculum 2025-2026'!$A:$A,0),_xlfn.IFNA(MATCH($A$1,'Curriculum 2025-2026'!$F:$F,0),MATCH($A$1,'Curriculum 2025-2026'!$K:$K,0)))+IF($E28="Core",2,15)+$A28),IF(IF(_xlfn.IFNA(MATCH($A$1,'Curriculum 2025-2026'!$A:$A,0),0)&gt;0,1,IF(_xlfn.IFNA(MATCH($A$1,'Curriculum 2025-2026'!$F:$F,0),0)&gt;0,2,IF(_xlfn.IFNA(MATCH($A$1,'Curriculum 2025-2026'!$K:$K,0),0)&gt;0,3,0)))=3,INDEX('Curriculum 2025-2026'!$L:$L,_xlfn.IFNA(MATCH($A$1,'Curriculum 2025-2026'!$A:$A,0),_xlfn.IFNA(MATCH($A$1,'Curriculum 2025-2026'!$F:$F,0),MATCH($A$1,'Curriculum 2025-2026'!$K:$K,0)))+IF($E28="Core",2,15)+$A28),"")))</f>
        <v>Human Movement Control</v>
      </c>
      <c r="D28">
        <v>5</v>
      </c>
      <c r="E28" t="s">
        <v>236</v>
      </c>
    </row>
    <row r="29" spans="1:5" x14ac:dyDescent="0.25">
      <c r="A29">
        <v>16</v>
      </c>
      <c r="B29">
        <f>IF(IF(_xlfn.IFNA(MATCH($A$1,'Curriculum 2025-2026'!$A:$A,0),0)&gt;0,1,IF(_xlfn.IFNA(MATCH($A$1,'Curriculum 2025-2026'!$F:$F,0),0)&gt;0,2,IF(_xlfn.IFNA(MATCH($A$1,'Curriculum 2025-2026'!$K:$K,0),0)&gt;0,3,0)))=1,INDEX('Curriculum 2025-2026'!$A:$A,_xlfn.IFNA(MATCH($A$1,'Curriculum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2025-2026'!$F:$F,_xlfn.IFNA(MATCH($A$1,'Curriculum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2025-2026'!$K:$K,_xlfn.IFNA(MATCH($A$1,'Curriculum 2025-2026'!$A:$A,0),_xlfn.IFNA(MATCH($A$1,'Curriculum 2025-2026'!$F:$F,0),MATCH($A$1,'Curriculum 2025-2026'!$K:$K,0)))+IF($E29="Core",2,15)+$A29),"")))</f>
        <v>201700071</v>
      </c>
      <c r="C2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2025-2026'!$K:$K,0)))+IF($E29="Core",2,15)+$A29),IF(IF(_xlfn.IFNA(MATCH($A$1,'Curriculum 2025-2026'!$A:$A,0),0)&gt;0,1,IF(_xlfn.IFNA(MATCH($A$1,'Curriculum 2025-2026'!$F:$F,0),0)&gt;0,2,IF(_xlfn.IFNA(MATCH($A$1,'Curriculum 2025-2026'!$K:$K,0),0)&gt;0,3,0)))=2,INDEX('Curriculum 2025-2026'!$G:$G,_xlfn.IFNA(MATCH($A$1,'Curriculum 2025-2026'!$A:$A,0),_xlfn.IFNA(MATCH($A$1,'Curriculum 2025-2026'!$F:$F,0),MATCH($A$1,'Curriculum 2025-2026'!$K:$K,0)))+IF($E29="Core",2,15)+$A29),IF(IF(_xlfn.IFNA(MATCH($A$1,'Curriculum 2025-2026'!$A:$A,0),0)&gt;0,1,IF(_xlfn.IFNA(MATCH($A$1,'Curriculum 2025-2026'!$F:$F,0),0)&gt;0,2,IF(_xlfn.IFNA(MATCH($A$1,'Curriculum 2025-2026'!$K:$K,0),0)&gt;0,3,0)))=3,INDEX('Curriculum 2025-2026'!$L:$L,_xlfn.IFNA(MATCH($A$1,'Curriculum 2025-2026'!$A:$A,0),_xlfn.IFNA(MATCH($A$1,'Curriculum 2025-2026'!$F:$F,0),MATCH($A$1,'Curriculum 2025-2026'!$K:$K,0)))+IF($E29="Core",2,15)+$A29),"")))</f>
        <v>Identification of Human Physiological Systems</v>
      </c>
      <c r="D29">
        <v>5</v>
      </c>
      <c r="E29" t="s">
        <v>236</v>
      </c>
    </row>
    <row r="30" spans="1:5" x14ac:dyDescent="0.25">
      <c r="A30">
        <v>17</v>
      </c>
      <c r="B30">
        <f>IF(IF(_xlfn.IFNA(MATCH($A$1,'Curriculum 2025-2026'!$A:$A,0),0)&gt;0,1,IF(_xlfn.IFNA(MATCH($A$1,'Curriculum 2025-2026'!$F:$F,0),0)&gt;0,2,IF(_xlfn.IFNA(MATCH($A$1,'Curriculum 2025-2026'!$K:$K,0),0)&gt;0,3,0)))=1,INDEX('Curriculum 2025-2026'!$A:$A,_xlfn.IFNA(MATCH($A$1,'Curriculum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2025-2026'!$F:$F,_xlfn.IFNA(MATCH($A$1,'Curriculum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2025-2026'!$K:$K,_xlfn.IFNA(MATCH($A$1,'Curriculum 2025-2026'!$A:$A,0),_xlfn.IFNA(MATCH($A$1,'Curriculum 2025-2026'!$F:$F,0),MATCH($A$1,'Curriculum 2025-2026'!$K:$K,0)))+IF($E30="Core",2,15)+$A30),"")))</f>
        <v>201200167</v>
      </c>
      <c r="C3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2025-2026'!$K:$K,0)))+IF($E30="Core",2,15)+$A30),IF(IF(_xlfn.IFNA(MATCH($A$1,'Curriculum 2025-2026'!$A:$A,0),0)&gt;0,1,IF(_xlfn.IFNA(MATCH($A$1,'Curriculum 2025-2026'!$F:$F,0),0)&gt;0,2,IF(_xlfn.IFNA(MATCH($A$1,'Curriculum 2025-2026'!$K:$K,0),0)&gt;0,3,0)))=2,INDEX('Curriculum 2025-2026'!$G:$G,_xlfn.IFNA(MATCH($A$1,'Curriculum 2025-2026'!$A:$A,0),_xlfn.IFNA(MATCH($A$1,'Curriculum 2025-2026'!$F:$F,0),MATCH($A$1,'Curriculum 2025-2026'!$K:$K,0)))+IF($E30="Core",2,15)+$A30),IF(IF(_xlfn.IFNA(MATCH($A$1,'Curriculum 2025-2026'!$A:$A,0),0)&gt;0,1,IF(_xlfn.IFNA(MATCH($A$1,'Curriculum 2025-2026'!$F:$F,0),0)&gt;0,2,IF(_xlfn.IFNA(MATCH($A$1,'Curriculum 2025-2026'!$K:$K,0),0)&gt;0,3,0)))=3,INDEX('Curriculum 2025-2026'!$L:$L,_xlfn.IFNA(MATCH($A$1,'Curriculum 2025-2026'!$A:$A,0),_xlfn.IFNA(MATCH($A$1,'Curriculum 2025-2026'!$F:$F,0),MATCH($A$1,'Curriculum 2025-2026'!$K:$K,0)))+IF($E30="Core",2,15)+$A30),"")))</f>
        <v>Imaging Techniques</v>
      </c>
      <c r="D30">
        <v>5</v>
      </c>
      <c r="E30" t="s">
        <v>236</v>
      </c>
    </row>
    <row r="31" spans="1:5" x14ac:dyDescent="0.25">
      <c r="A31">
        <v>18</v>
      </c>
      <c r="B31">
        <f>IF(IF(_xlfn.IFNA(MATCH($A$1,'Curriculum 2025-2026'!$A:$A,0),0)&gt;0,1,IF(_xlfn.IFNA(MATCH($A$1,'Curriculum 2025-2026'!$F:$F,0),0)&gt;0,2,IF(_xlfn.IFNA(MATCH($A$1,'Curriculum 2025-2026'!$K:$K,0),0)&gt;0,3,0)))=1,INDEX('Curriculum 2025-2026'!$A:$A,_xlfn.IFNA(MATCH($A$1,'Curriculum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2025-2026'!$F:$F,_xlfn.IFNA(MATCH($A$1,'Curriculum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2025-2026'!$K:$K,_xlfn.IFNA(MATCH($A$1,'Curriculum 2025-2026'!$A:$A,0),_xlfn.IFNA(MATCH($A$1,'Curriculum 2025-2026'!$F:$F,0),MATCH($A$1,'Curriculum 2025-2026'!$K:$K,0)))+IF($E31="Core",2,15)+$A31),"")))</f>
        <v>191127520</v>
      </c>
      <c r="C3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2025-2026'!$K:$K,0)))+IF($E31="Core",2,15)+$A31),IF(IF(_xlfn.IFNA(MATCH($A$1,'Curriculum 2025-2026'!$A:$A,0),0)&gt;0,1,IF(_xlfn.IFNA(MATCH($A$1,'Curriculum 2025-2026'!$F:$F,0),0)&gt;0,2,IF(_xlfn.IFNA(MATCH($A$1,'Curriculum 2025-2026'!$K:$K,0),0)&gt;0,3,0)))=2,INDEX('Curriculum 2025-2026'!$G:$G,_xlfn.IFNA(MATCH($A$1,'Curriculum 2025-2026'!$A:$A,0),_xlfn.IFNA(MATCH($A$1,'Curriculum 2025-2026'!$F:$F,0),MATCH($A$1,'Curriculum 2025-2026'!$K:$K,0)))+IF($E31="Core",2,15)+$A31),IF(IF(_xlfn.IFNA(MATCH($A$1,'Curriculum 2025-2026'!$A:$A,0),0)&gt;0,1,IF(_xlfn.IFNA(MATCH($A$1,'Curriculum 2025-2026'!$F:$F,0),0)&gt;0,2,IF(_xlfn.IFNA(MATCH($A$1,'Curriculum 2025-2026'!$K:$K,0),0)&gt;0,3,0)))=3,INDEX('Curriculum 2025-2026'!$L:$L,_xlfn.IFNA(MATCH($A$1,'Curriculum 2025-2026'!$A:$A,0),_xlfn.IFNA(MATCH($A$1,'Curriculum 2025-2026'!$F:$F,0),MATCH($A$1,'Curriculum 2025-2026'!$K:$K,0)))+IF($E31="Core",2,15)+$A31),"")))</f>
        <v>Lean Six Sigma Green Belt</v>
      </c>
      <c r="D31">
        <v>5</v>
      </c>
      <c r="E31" t="s">
        <v>236</v>
      </c>
    </row>
    <row r="32" spans="1:5" x14ac:dyDescent="0.25">
      <c r="A32">
        <v>19</v>
      </c>
      <c r="B32">
        <f>IF(IF(_xlfn.IFNA(MATCH($A$1,'Curriculum 2025-2026'!$A:$A,0),0)&gt;0,1,IF(_xlfn.IFNA(MATCH($A$1,'Curriculum 2025-2026'!$F:$F,0),0)&gt;0,2,IF(_xlfn.IFNA(MATCH($A$1,'Curriculum 2025-2026'!$K:$K,0),0)&gt;0,3,0)))=1,INDEX('Curriculum 2025-2026'!$A:$A,_xlfn.IFNA(MATCH($A$1,'Curriculum 2025-2026'!$A:$A,0),_xlfn.IFNA(MATCH($A$1,'Curriculum 2025-2026'!$F:$F,0),MATCH($A$1,'Curriculum 2025-2026'!$K:$K,0)))+IF($E32="Core",2,15)+$A32),IF(IF(_xlfn.IFNA(MATCH($A$1,'Curriculum 2025-2026'!$A:$A,0),0)&gt;0,1,IF(_xlfn.IFNA(MATCH($A$1,'Curriculum 2025-2026'!$F:$F,0),0)&gt;0,2,IF(_xlfn.IFNA(MATCH($A$1,'Curriculum 2025-2026'!$K:$K,0),0)&gt;0,3,0)))=2,INDEX('Curriculum 2025-2026'!$F:$F,_xlfn.IFNA(MATCH($A$1,'Curriculum 2025-2026'!$A:$A,0),_xlfn.IFNA(MATCH($A$1,'Curriculum 2025-2026'!$F:$F,0),MATCH($A$1,'Curriculum 2025-2026'!$K:$K,0)))+IF($E32="Core",2,15)+$A32),IF(IF(_xlfn.IFNA(MATCH($A$1,'Curriculum 2025-2026'!$A:$A,0),0)&gt;0,1,IF(_xlfn.IFNA(MATCH($A$1,'Curriculum 2025-2026'!$F:$F,0),0)&gt;0,2,IF(_xlfn.IFNA(MATCH($A$1,'Curriculum 2025-2026'!$K:$K,0),0)&gt;0,3,0)))=3,INDEX('Curriculum 2025-2026'!$K:$K,_xlfn.IFNA(MATCH($A$1,'Curriculum 2025-2026'!$A:$A,0),_xlfn.IFNA(MATCH($A$1,'Curriculum 2025-2026'!$F:$F,0),MATCH($A$1,'Curriculum 2025-2026'!$K:$K,0)))+IF($E32="Core",2,15)+$A32),"")))</f>
        <v>191155700</v>
      </c>
      <c r="C3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2025-2026'!$K:$K,0)))+IF($E32="Core",2,15)+$A32),IF(IF(_xlfn.IFNA(MATCH($A$1,'Curriculum 2025-2026'!$A:$A,0),0)&gt;0,1,IF(_xlfn.IFNA(MATCH($A$1,'Curriculum 2025-2026'!$F:$F,0),0)&gt;0,2,IF(_xlfn.IFNA(MATCH($A$1,'Curriculum 2025-2026'!$K:$K,0),0)&gt;0,3,0)))=2,INDEX('Curriculum 2025-2026'!$G:$G,_xlfn.IFNA(MATCH($A$1,'Curriculum 2025-2026'!$A:$A,0),_xlfn.IFNA(MATCH($A$1,'Curriculum 2025-2026'!$F:$F,0),MATCH($A$1,'Curriculum 2025-2026'!$K:$K,0)))+IF($E32="Core",2,15)+$A32),IF(IF(_xlfn.IFNA(MATCH($A$1,'Curriculum 2025-2026'!$A:$A,0),0)&gt;0,1,IF(_xlfn.IFNA(MATCH($A$1,'Curriculum 2025-2026'!$F:$F,0),0)&gt;0,2,IF(_xlfn.IFNA(MATCH($A$1,'Curriculum 2025-2026'!$K:$K,0),0)&gt;0,3,0)))=3,INDEX('Curriculum 2025-2026'!$L:$L,_xlfn.IFNA(MATCH($A$1,'Curriculum 2025-2026'!$A:$A,0),_xlfn.IFNA(MATCH($A$1,'Curriculum 2025-2026'!$F:$F,0),MATCH($A$1,'Curriculum 2025-2026'!$K:$K,0)))+IF($E32="Core",2,15)+$A32),"")))</f>
        <v>Solids &amp; Surfaces</v>
      </c>
      <c r="D32">
        <v>5</v>
      </c>
      <c r="E32" t="s">
        <v>236</v>
      </c>
    </row>
    <row r="33" spans="1:5" x14ac:dyDescent="0.25">
      <c r="A33">
        <v>20</v>
      </c>
      <c r="B33">
        <f>IF(IF(_xlfn.IFNA(MATCH($A$1,'Curriculum 2025-2026'!$A:$A,0),0)&gt;0,1,IF(_xlfn.IFNA(MATCH($A$1,'Curriculum 2025-2026'!$F:$F,0),0)&gt;0,2,IF(_xlfn.IFNA(MATCH($A$1,'Curriculum 2025-2026'!$K:$K,0),0)&gt;0,3,0)))=1,INDEX('Curriculum 2025-2026'!$A:$A,_xlfn.IFNA(MATCH($A$1,'Curriculum 2025-2026'!$A:$A,0),_xlfn.IFNA(MATCH($A$1,'Curriculum 2025-2026'!$F:$F,0),MATCH($A$1,'Curriculum 2025-2026'!$K:$K,0)))+IF($E33="Core",2,15)+$A33),IF(IF(_xlfn.IFNA(MATCH($A$1,'Curriculum 2025-2026'!$A:$A,0),0)&gt;0,1,IF(_xlfn.IFNA(MATCH($A$1,'Curriculum 2025-2026'!$F:$F,0),0)&gt;0,2,IF(_xlfn.IFNA(MATCH($A$1,'Curriculum 2025-2026'!$K:$K,0),0)&gt;0,3,0)))=2,INDEX('Curriculum 2025-2026'!$F:$F,_xlfn.IFNA(MATCH($A$1,'Curriculum 2025-2026'!$A:$A,0),_xlfn.IFNA(MATCH($A$1,'Curriculum 2025-2026'!$F:$F,0),MATCH($A$1,'Curriculum 2025-2026'!$K:$K,0)))+IF($E33="Core",2,15)+$A33),IF(IF(_xlfn.IFNA(MATCH($A$1,'Curriculum 2025-2026'!$A:$A,0),0)&gt;0,1,IF(_xlfn.IFNA(MATCH($A$1,'Curriculum 2025-2026'!$F:$F,0),0)&gt;0,2,IF(_xlfn.IFNA(MATCH($A$1,'Curriculum 2025-2026'!$K:$K,0),0)&gt;0,3,0)))=3,INDEX('Curriculum 2025-2026'!$K:$K,_xlfn.IFNA(MATCH($A$1,'Curriculum 2025-2026'!$A:$A,0),_xlfn.IFNA(MATCH($A$1,'Curriculum 2025-2026'!$F:$F,0),MATCH($A$1,'Curriculum 2025-2026'!$K:$K,0)))+IF($E33="Core",2,15)+$A33),"")))</f>
        <v>202200111</v>
      </c>
      <c r="C3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2025-2026'!$K:$K,0)))+IF($E33="Core",2,15)+$A33),IF(IF(_xlfn.IFNA(MATCH($A$1,'Curriculum 2025-2026'!$A:$A,0),0)&gt;0,1,IF(_xlfn.IFNA(MATCH($A$1,'Curriculum 2025-2026'!$F:$F,0),0)&gt;0,2,IF(_xlfn.IFNA(MATCH($A$1,'Curriculum 2025-2026'!$K:$K,0),0)&gt;0,3,0)))=2,INDEX('Curriculum 2025-2026'!$G:$G,_xlfn.IFNA(MATCH($A$1,'Curriculum 2025-2026'!$A:$A,0),_xlfn.IFNA(MATCH($A$1,'Curriculum 2025-2026'!$F:$F,0),MATCH($A$1,'Curriculum 2025-2026'!$K:$K,0)))+IF($E33="Core",2,15)+$A33),IF(IF(_xlfn.IFNA(MATCH($A$1,'Curriculum 2025-2026'!$A:$A,0),0)&gt;0,1,IF(_xlfn.IFNA(MATCH($A$1,'Curriculum 2025-2026'!$F:$F,0),0)&gt;0,2,IF(_xlfn.IFNA(MATCH($A$1,'Curriculum 2025-2026'!$K:$K,0),0)&gt;0,3,0)))=3,INDEX('Curriculum 2025-2026'!$L:$L,_xlfn.IFNA(MATCH($A$1,'Curriculum 2025-2026'!$A:$A,0),_xlfn.IFNA(MATCH($A$1,'Curriculum 2025-2026'!$F:$F,0),MATCH($A$1,'Curriculum 2025-2026'!$K:$K,0)))+IF($E33="Core",2,15)+$A33),"")))</f>
        <v>System Identification and Parameter Estimation and Machine Learning</v>
      </c>
      <c r="D33">
        <v>5</v>
      </c>
      <c r="E33" t="s">
        <v>236</v>
      </c>
    </row>
    <row r="34" spans="1:5" x14ac:dyDescent="0.25">
      <c r="A34">
        <v>21</v>
      </c>
      <c r="B34">
        <f>IF(IF(_xlfn.IFNA(MATCH($A$1,'Curriculum 2025-2026'!$A:$A,0),0)&gt;0,1,IF(_xlfn.IFNA(MATCH($A$1,'Curriculum 2025-2026'!$F:$F,0),0)&gt;0,2,IF(_xlfn.IFNA(MATCH($A$1,'Curriculum 2025-2026'!$K:$K,0),0)&gt;0,3,0)))=1,INDEX('Curriculum 2025-2026'!$A:$A,_xlfn.IFNA(MATCH($A$1,'Curriculum 2025-2026'!$A:$A,0),_xlfn.IFNA(MATCH($A$1,'Curriculum 2025-2026'!$F:$F,0),MATCH($A$1,'Curriculum 2025-2026'!$K:$K,0)))+IF($E34="Core",2,15)+$A34),IF(IF(_xlfn.IFNA(MATCH($A$1,'Curriculum 2025-2026'!$A:$A,0),0)&gt;0,1,IF(_xlfn.IFNA(MATCH($A$1,'Curriculum 2025-2026'!$F:$F,0),0)&gt;0,2,IF(_xlfn.IFNA(MATCH($A$1,'Curriculum 2025-2026'!$K:$K,0),0)&gt;0,3,0)))=2,INDEX('Curriculum 2025-2026'!$F:$F,_xlfn.IFNA(MATCH($A$1,'Curriculum 2025-2026'!$A:$A,0),_xlfn.IFNA(MATCH($A$1,'Curriculum 2025-2026'!$F:$F,0),MATCH($A$1,'Curriculum 2025-2026'!$K:$K,0)))+IF($E34="Core",2,15)+$A34),IF(IF(_xlfn.IFNA(MATCH($A$1,'Curriculum 2025-2026'!$A:$A,0),0)&gt;0,1,IF(_xlfn.IFNA(MATCH($A$1,'Curriculum 2025-2026'!$F:$F,0),0)&gt;0,2,IF(_xlfn.IFNA(MATCH($A$1,'Curriculum 2025-2026'!$K:$K,0),0)&gt;0,3,0)))=3,INDEX('Curriculum 2025-2026'!$K:$K,_xlfn.IFNA(MATCH($A$1,'Curriculum 2025-2026'!$A:$A,0),_xlfn.IFNA(MATCH($A$1,'Curriculum 2025-2026'!$F:$F,0),MATCH($A$1,'Curriculum 2025-2026'!$K:$K,0)))+IF($E34="Core",2,15)+$A34),"")))</f>
        <v>191155730</v>
      </c>
      <c r="C3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2025-2026'!$K:$K,0)))+IF($E34="Core",2,15)+$A34),IF(IF(_xlfn.IFNA(MATCH($A$1,'Curriculum 2025-2026'!$A:$A,0),0)&gt;0,1,IF(_xlfn.IFNA(MATCH($A$1,'Curriculum 2025-2026'!$F:$F,0),0)&gt;0,2,IF(_xlfn.IFNA(MATCH($A$1,'Curriculum 2025-2026'!$K:$K,0),0)&gt;0,3,0)))=2,INDEX('Curriculum 2025-2026'!$G:$G,_xlfn.IFNA(MATCH($A$1,'Curriculum 2025-2026'!$A:$A,0),_xlfn.IFNA(MATCH($A$1,'Curriculum 2025-2026'!$F:$F,0),MATCH($A$1,'Curriculum 2025-2026'!$K:$K,0)))+IF($E34="Core",2,15)+$A34),IF(IF(_xlfn.IFNA(MATCH($A$1,'Curriculum 2025-2026'!$A:$A,0),0)&gt;0,1,IF(_xlfn.IFNA(MATCH($A$1,'Curriculum 2025-2026'!$F:$F,0),0)&gt;0,2,IF(_xlfn.IFNA(MATCH($A$1,'Curriculum 2025-2026'!$K:$K,0),0)&gt;0,3,0)))=3,INDEX('Curriculum 2025-2026'!$L:$L,_xlfn.IFNA(MATCH($A$1,'Curriculum 2025-2026'!$A:$A,0),_xlfn.IFNA(MATCH($A$1,'Curriculum 2025-2026'!$F:$F,0),MATCH($A$1,'Curriculum 2025-2026'!$K:$K,0)))+IF($E34="Core",2,15)+$A34),"")))</f>
        <v xml:space="preserve">Tribology </v>
      </c>
      <c r="D34">
        <v>5</v>
      </c>
      <c r="E34" t="s">
        <v>236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45A39-8BA8-4C88-B72E-544B9330668A}">
  <dimension ref="A1:E24"/>
  <sheetViews>
    <sheetView workbookViewId="0"/>
  </sheetViews>
  <sheetFormatPr defaultRowHeight="15" x14ac:dyDescent="0.25"/>
  <cols>
    <col min="1" max="1" width="35.42578125" bestFit="1" customWidth="1"/>
    <col min="2" max="2" width="12.140625" bestFit="1" customWidth="1"/>
    <col min="3" max="3" width="44.28515625" bestFit="1" customWidth="1"/>
  </cols>
  <sheetData>
    <row r="1" spans="1:5" x14ac:dyDescent="0.25">
      <c r="A1" t="s">
        <v>212</v>
      </c>
      <c r="B1" t="s">
        <v>47</v>
      </c>
      <c r="C1" t="s">
        <v>48</v>
      </c>
      <c r="D1" t="s">
        <v>1</v>
      </c>
    </row>
    <row r="2" spans="1:5" x14ac:dyDescent="0.25">
      <c r="A2">
        <v>1</v>
      </c>
      <c r="B2">
        <f>IF(IF(_xlfn.IFNA(MATCH($A$1,'Curriculum 2025-2026'!$A:$A,0),0)&gt;0,1,IF(_xlfn.IFNA(MATCH($A$1,'Curriculum 2025-2026'!$F:$F,0),0)&gt;0,2,IF(_xlfn.IFNA(MATCH($A$1,'Curriculum 2025-2026'!$K:$K,0),0)&gt;0,3,0)))=1,INDEX('Curriculum 2025-2026'!$A:$A,_xlfn.IFNA(MATCH($A$1,'Curriculum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2025-2026'!$F:$F,_xlfn.IFNA(MATCH($A$1,'Curriculum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2025-2026'!$K:$K,_xlfn.IFNA(MATCH($A$1,'Curriculum 2025-2026'!$A:$A,0),_xlfn.IFNA(MATCH($A$1,'Curriculum 2025-2026'!$F:$F,0),MATCH($A$1,'Curriculum 2025-2026'!$K:$K,0)))+IF($E2="Core",2,15)+$A2),"")))</f>
        <v>201500518</v>
      </c>
      <c r="C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2025-2026'!$K:$K,0)))+IF($E2="Core",2,15)+$A2),IF(IF(_xlfn.IFNA(MATCH($A$1,'Curriculum 2025-2026'!$A:$A,0),0)&gt;0,1,IF(_xlfn.IFNA(MATCH($A$1,'Curriculum 2025-2026'!$F:$F,0),0)&gt;0,2,IF(_xlfn.IFNA(MATCH($A$1,'Curriculum 2025-2026'!$K:$K,0),0)&gt;0,3,0)))=2,INDEX('Curriculum 2025-2026'!$G:$G,_xlfn.IFNA(MATCH($A$1,'Curriculum 2025-2026'!$A:$A,0),_xlfn.IFNA(MATCH($A$1,'Curriculum 2025-2026'!$F:$F,0),MATCH($A$1,'Curriculum 2025-2026'!$K:$K,0)))+IF($E2="Core",2,15)+$A2),IF(IF(_xlfn.IFNA(MATCH($A$1,'Curriculum 2025-2026'!$A:$A,0),0)&gt;0,1,IF(_xlfn.IFNA(MATCH($A$1,'Curriculum 2025-2026'!$F:$F,0),0)&gt;0,2,IF(_xlfn.IFNA(MATCH($A$1,'Curriculum 2025-2026'!$K:$K,0),0)&gt;0,3,0)))=3,INDEX('Curriculum 2025-2026'!$L:$L,_xlfn.IFNA(MATCH($A$1,'Curriculum 2025-2026'!$A:$A,0),_xlfn.IFNA(MATCH($A$1,'Curriculum 2025-2026'!$F:$F,0),MATCH($A$1,'Curriculum 2025-2026'!$K:$K,0)))+IF($E2="Core",2,15)+$A2),"")))</f>
        <v>Advanced 3D modelling</v>
      </c>
      <c r="D2">
        <v>5</v>
      </c>
      <c r="E2" t="s">
        <v>235</v>
      </c>
    </row>
    <row r="3" spans="1:5" x14ac:dyDescent="0.25">
      <c r="A3">
        <v>2</v>
      </c>
      <c r="B3">
        <f>IF(IF(_xlfn.IFNA(MATCH($A$1,'Curriculum 2025-2026'!$A:$A,0),0)&gt;0,1,IF(_xlfn.IFNA(MATCH($A$1,'Curriculum 2025-2026'!$F:$F,0),0)&gt;0,2,IF(_xlfn.IFNA(MATCH($A$1,'Curriculum 2025-2026'!$K:$K,0),0)&gt;0,3,0)))=1,INDEX('Curriculum 2025-2026'!$A:$A,_xlfn.IFNA(MATCH($A$1,'Curriculum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2025-2026'!$F:$F,_xlfn.IFNA(MATCH($A$1,'Curriculum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2025-2026'!$K:$K,_xlfn.IFNA(MATCH($A$1,'Curriculum 2025-2026'!$A:$A,0),_xlfn.IFNA(MATCH($A$1,'Curriculum 2025-2026'!$F:$F,0),MATCH($A$1,'Curriculum 2025-2026'!$K:$K,0)))+IF($E3="Core",2,15)+$A3),"")))</f>
        <v>202000030</v>
      </c>
      <c r="C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2025-2026'!$K:$K,0)))+IF($E3="Core",2,15)+$A3),IF(IF(_xlfn.IFNA(MATCH($A$1,'Curriculum 2025-2026'!$A:$A,0),0)&gt;0,1,IF(_xlfn.IFNA(MATCH($A$1,'Curriculum 2025-2026'!$F:$F,0),0)&gt;0,2,IF(_xlfn.IFNA(MATCH($A$1,'Curriculum 2025-2026'!$K:$K,0),0)&gt;0,3,0)))=2,INDEX('Curriculum 2025-2026'!$G:$G,_xlfn.IFNA(MATCH($A$1,'Curriculum 2025-2026'!$A:$A,0),_xlfn.IFNA(MATCH($A$1,'Curriculum 2025-2026'!$F:$F,0),MATCH($A$1,'Curriculum 2025-2026'!$K:$K,0)))+IF($E3="Core",2,15)+$A3),IF(IF(_xlfn.IFNA(MATCH($A$1,'Curriculum 2025-2026'!$A:$A,0),0)&gt;0,1,IF(_xlfn.IFNA(MATCH($A$1,'Curriculum 2025-2026'!$F:$F,0),0)&gt;0,2,IF(_xlfn.IFNA(MATCH($A$1,'Curriculum 2025-2026'!$K:$K,0),0)&gt;0,3,0)))=3,INDEX('Curriculum 2025-2026'!$L:$L,_xlfn.IFNA(MATCH($A$1,'Curriculum 2025-2026'!$A:$A,0),_xlfn.IFNA(MATCH($A$1,'Curriculum 2025-2026'!$F:$F,0),MATCH($A$1,'Curriculum 2025-2026'!$K:$K,0)))+IF($E3="Core",2,15)+$A3),"")))</f>
        <v>Automated Production Systems</v>
      </c>
      <c r="D3">
        <v>5</v>
      </c>
      <c r="E3" t="s">
        <v>235</v>
      </c>
    </row>
    <row r="4" spans="1:5" x14ac:dyDescent="0.25">
      <c r="A4">
        <v>3</v>
      </c>
      <c r="B4">
        <f>IF(IF(_xlfn.IFNA(MATCH($A$1,'Curriculum 2025-2026'!$A:$A,0),0)&gt;0,1,IF(_xlfn.IFNA(MATCH($A$1,'Curriculum 2025-2026'!$F:$F,0),0)&gt;0,2,IF(_xlfn.IFNA(MATCH($A$1,'Curriculum 2025-2026'!$K:$K,0),0)&gt;0,3,0)))=1,INDEX('Curriculum 2025-2026'!$A:$A,_xlfn.IFNA(MATCH($A$1,'Curriculum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2025-2026'!$F:$F,_xlfn.IFNA(MATCH($A$1,'Curriculum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2025-2026'!$K:$K,_xlfn.IFNA(MATCH($A$1,'Curriculum 2025-2026'!$A:$A,0),_xlfn.IFNA(MATCH($A$1,'Curriculum 2025-2026'!$F:$F,0),MATCH($A$1,'Curriculum 2025-2026'!$K:$K,0)))+IF($E4="Core",2,15)+$A4),"")))</f>
        <v>191124720</v>
      </c>
      <c r="C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2025-2026'!$K:$K,0)))+IF($E4="Core",2,15)+$A4),IF(IF(_xlfn.IFNA(MATCH($A$1,'Curriculum 2025-2026'!$A:$A,0),0)&gt;0,1,IF(_xlfn.IFNA(MATCH($A$1,'Curriculum 2025-2026'!$F:$F,0),0)&gt;0,2,IF(_xlfn.IFNA(MATCH($A$1,'Curriculum 2025-2026'!$K:$K,0),0)&gt;0,3,0)))=2,INDEX('Curriculum 2025-2026'!$G:$G,_xlfn.IFNA(MATCH($A$1,'Curriculum 2025-2026'!$A:$A,0),_xlfn.IFNA(MATCH($A$1,'Curriculum 2025-2026'!$F:$F,0),MATCH($A$1,'Curriculum 2025-2026'!$K:$K,0)))+IF($E4="Core",2,15)+$A4),IF(IF(_xlfn.IFNA(MATCH($A$1,'Curriculum 2025-2026'!$A:$A,0),0)&gt;0,1,IF(_xlfn.IFNA(MATCH($A$1,'Curriculum 2025-2026'!$F:$F,0),0)&gt;0,2,IF(_xlfn.IFNA(MATCH($A$1,'Curriculum 2025-2026'!$K:$K,0),0)&gt;0,3,0)))=3,INDEX('Curriculum 2025-2026'!$L:$L,_xlfn.IFNA(MATCH($A$1,'Curriculum 2025-2026'!$A:$A,0),_xlfn.IFNA(MATCH($A$1,'Curriculum 2025-2026'!$F:$F,0),MATCH($A$1,'Curriculum 2025-2026'!$K:$K,0)))+IF($E4="Core",2,15)+$A4),"")))</f>
        <v>Design of Production &amp; Inventory Systems</v>
      </c>
      <c r="D4">
        <v>5</v>
      </c>
      <c r="E4" t="s">
        <v>235</v>
      </c>
    </row>
    <row r="5" spans="1:5" x14ac:dyDescent="0.25">
      <c r="A5">
        <v>4</v>
      </c>
      <c r="B5">
        <f>IF(IF(_xlfn.IFNA(MATCH($A$1,'Curriculum 2025-2026'!$A:$A,0),0)&gt;0,1,IF(_xlfn.IFNA(MATCH($A$1,'Curriculum 2025-2026'!$F:$F,0),0)&gt;0,2,IF(_xlfn.IFNA(MATCH($A$1,'Curriculum 2025-2026'!$K:$K,0),0)&gt;0,3,0)))=1,INDEX('Curriculum 2025-2026'!$A:$A,_xlfn.IFNA(MATCH($A$1,'Curriculum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2025-2026'!$F:$F,_xlfn.IFNA(MATCH($A$1,'Curriculum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2025-2026'!$K:$K,_xlfn.IFNA(MATCH($A$1,'Curriculum 2025-2026'!$A:$A,0),_xlfn.IFNA(MATCH($A$1,'Curriculum 2025-2026'!$F:$F,0),MATCH($A$1,'Curriculum 2025-2026'!$K:$K,0)))+IF($E5="Core",2,15)+$A5),"")))</f>
        <v>201600019</v>
      </c>
      <c r="C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2025-2026'!$K:$K,0)))+IF($E5="Core",2,15)+$A5),IF(IF(_xlfn.IFNA(MATCH($A$1,'Curriculum 2025-2026'!$A:$A,0),0)&gt;0,1,IF(_xlfn.IFNA(MATCH($A$1,'Curriculum 2025-2026'!$F:$F,0),0)&gt;0,2,IF(_xlfn.IFNA(MATCH($A$1,'Curriculum 2025-2026'!$K:$K,0),0)&gt;0,3,0)))=2,INDEX('Curriculum 2025-2026'!$G:$G,_xlfn.IFNA(MATCH($A$1,'Curriculum 2025-2026'!$A:$A,0),_xlfn.IFNA(MATCH($A$1,'Curriculum 2025-2026'!$F:$F,0),MATCH($A$1,'Curriculum 2025-2026'!$K:$K,0)))+IF($E5="Core",2,15)+$A5),IF(IF(_xlfn.IFNA(MATCH($A$1,'Curriculum 2025-2026'!$A:$A,0),0)&gt;0,1,IF(_xlfn.IFNA(MATCH($A$1,'Curriculum 2025-2026'!$F:$F,0),0)&gt;0,2,IF(_xlfn.IFNA(MATCH($A$1,'Curriculum 2025-2026'!$K:$K,0),0)&gt;0,3,0)))=3,INDEX('Curriculum 2025-2026'!$L:$L,_xlfn.IFNA(MATCH($A$1,'Curriculum 2025-2026'!$A:$A,0),_xlfn.IFNA(MATCH($A$1,'Curriculum 2025-2026'!$F:$F,0),MATCH($A$1,'Curriculum 2025-2026'!$K:$K,0)))+IF($E5="Core",2,15)+$A5),"")))</f>
        <v>Engery Conversion Technology</v>
      </c>
      <c r="D5">
        <v>5</v>
      </c>
      <c r="E5" t="s">
        <v>235</v>
      </c>
    </row>
    <row r="6" spans="1:5" x14ac:dyDescent="0.25">
      <c r="A6">
        <v>5</v>
      </c>
      <c r="B6">
        <f>IF(IF(_xlfn.IFNA(MATCH($A$1,'Curriculum 2025-2026'!$A:$A,0),0)&gt;0,1,IF(_xlfn.IFNA(MATCH($A$1,'Curriculum 2025-2026'!$F:$F,0),0)&gt;0,2,IF(_xlfn.IFNA(MATCH($A$1,'Curriculum 2025-2026'!$K:$K,0),0)&gt;0,3,0)))=1,INDEX('Curriculum 2025-2026'!$A:$A,_xlfn.IFNA(MATCH($A$1,'Curriculum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2025-2026'!$F:$F,_xlfn.IFNA(MATCH($A$1,'Curriculum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2025-2026'!$K:$K,_xlfn.IFNA(MATCH($A$1,'Curriculum 2025-2026'!$A:$A,0),_xlfn.IFNA(MATCH($A$1,'Curriculum 2025-2026'!$F:$F,0),MATCH($A$1,'Curriculum 2025-2026'!$K:$K,0)))+IF($E6="Core",2,15)+$A6),"")))</f>
        <v>202400340</v>
      </c>
      <c r="C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2025-2026'!$K:$K,0)))+IF($E6="Core",2,15)+$A6),IF(IF(_xlfn.IFNA(MATCH($A$1,'Curriculum 2025-2026'!$A:$A,0),0)&gt;0,1,IF(_xlfn.IFNA(MATCH($A$1,'Curriculum 2025-2026'!$F:$F,0),0)&gt;0,2,IF(_xlfn.IFNA(MATCH($A$1,'Curriculum 2025-2026'!$K:$K,0),0)&gt;0,3,0)))=2,INDEX('Curriculum 2025-2026'!$G:$G,_xlfn.IFNA(MATCH($A$1,'Curriculum 2025-2026'!$A:$A,0),_xlfn.IFNA(MATCH($A$1,'Curriculum 2025-2026'!$F:$F,0),MATCH($A$1,'Curriculum 2025-2026'!$K:$K,0)))+IF($E6="Core",2,15)+$A6),IF(IF(_xlfn.IFNA(MATCH($A$1,'Curriculum 2025-2026'!$A:$A,0),0)&gt;0,1,IF(_xlfn.IFNA(MATCH($A$1,'Curriculum 2025-2026'!$F:$F,0),0)&gt;0,2,IF(_xlfn.IFNA(MATCH($A$1,'Curriculum 2025-2026'!$K:$K,0),0)&gt;0,3,0)))=3,INDEX('Curriculum 2025-2026'!$L:$L,_xlfn.IFNA(MATCH($A$1,'Curriculum 2025-2026'!$A:$A,0),_xlfn.IFNA(MATCH($A$1,'Curriculum 2025-2026'!$F:$F,0),MATCH($A$1,'Curriculum 2025-2026'!$K:$K,0)))+IF($E6="Core",2,15)+$A6),"")))</f>
        <v>Frontiers in Smart &amp; Sustainable Industries</v>
      </c>
      <c r="D6">
        <v>5</v>
      </c>
      <c r="E6" t="s">
        <v>235</v>
      </c>
    </row>
    <row r="7" spans="1:5" x14ac:dyDescent="0.25">
      <c r="A7">
        <v>6</v>
      </c>
      <c r="B7">
        <f>IF(IF(_xlfn.IFNA(MATCH($A$1,'Curriculum 2025-2026'!$A:$A,0),0)&gt;0,1,IF(_xlfn.IFNA(MATCH($A$1,'Curriculum 2025-2026'!$F:$F,0),0)&gt;0,2,IF(_xlfn.IFNA(MATCH($A$1,'Curriculum 2025-2026'!$K:$K,0),0)&gt;0,3,0)))=1,INDEX('Curriculum 2025-2026'!$A:$A,_xlfn.IFNA(MATCH($A$1,'Curriculum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2025-2026'!$F:$F,_xlfn.IFNA(MATCH($A$1,'Curriculum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2025-2026'!$K:$K,_xlfn.IFNA(MATCH($A$1,'Curriculum 2025-2026'!$A:$A,0),_xlfn.IFNA(MATCH($A$1,'Curriculum 2025-2026'!$F:$F,0),MATCH($A$1,'Curriculum 2025-2026'!$K:$K,0)))+IF($E7="Core",2,15)+$A7),"")))</f>
        <v>202000032</v>
      </c>
      <c r="C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2025-2026'!$K:$K,0)))+IF($E7="Core",2,15)+$A7),IF(IF(_xlfn.IFNA(MATCH($A$1,'Curriculum 2025-2026'!$A:$A,0),0)&gt;0,1,IF(_xlfn.IFNA(MATCH($A$1,'Curriculum 2025-2026'!$F:$F,0),0)&gt;0,2,IF(_xlfn.IFNA(MATCH($A$1,'Curriculum 2025-2026'!$K:$K,0),0)&gt;0,3,0)))=2,INDEX('Curriculum 2025-2026'!$G:$G,_xlfn.IFNA(MATCH($A$1,'Curriculum 2025-2026'!$A:$A,0),_xlfn.IFNA(MATCH($A$1,'Curriculum 2025-2026'!$F:$F,0),MATCH($A$1,'Curriculum 2025-2026'!$K:$K,0)))+IF($E7="Core",2,15)+$A7),IF(IF(_xlfn.IFNA(MATCH($A$1,'Curriculum 2025-2026'!$A:$A,0),0)&gt;0,1,IF(_xlfn.IFNA(MATCH($A$1,'Curriculum 2025-2026'!$F:$F,0),0)&gt;0,2,IF(_xlfn.IFNA(MATCH($A$1,'Curriculum 2025-2026'!$K:$K,0),0)&gt;0,3,0)))=3,INDEX('Curriculum 2025-2026'!$L:$L,_xlfn.IFNA(MATCH($A$1,'Curriculum 2025-2026'!$A:$A,0),_xlfn.IFNA(MATCH($A$1,'Curriculum 2025-2026'!$F:$F,0),MATCH($A$1,'Curriculum 2025-2026'!$K:$K,0)))+IF($E7="Core",2,15)+$A7),"")))</f>
        <v>Industrial Robotic Systems</v>
      </c>
      <c r="D7">
        <v>5</v>
      </c>
      <c r="E7" t="s">
        <v>235</v>
      </c>
    </row>
    <row r="8" spans="1:5" x14ac:dyDescent="0.25">
      <c r="A8">
        <v>7</v>
      </c>
      <c r="B8">
        <f>IF(IF(_xlfn.IFNA(MATCH($A$1,'Curriculum 2025-2026'!$A:$A,0),0)&gt;0,1,IF(_xlfn.IFNA(MATCH($A$1,'Curriculum 2025-2026'!$F:$F,0),0)&gt;0,2,IF(_xlfn.IFNA(MATCH($A$1,'Curriculum 2025-2026'!$K:$K,0),0)&gt;0,3,0)))=1,INDEX('Curriculum 2025-2026'!$A:$A,_xlfn.IFNA(MATCH($A$1,'Curriculum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2025-2026'!$F:$F,_xlfn.IFNA(MATCH($A$1,'Curriculum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2025-2026'!$K:$K,_xlfn.IFNA(MATCH($A$1,'Curriculum 2025-2026'!$A:$A,0),_xlfn.IFNA(MATCH($A$1,'Curriculum 2025-2026'!$F:$F,0),MATCH($A$1,'Curriculum 2025-2026'!$K:$K,0)))+IF($E8="Core",2,15)+$A8),"")))</f>
        <v>191102010</v>
      </c>
      <c r="C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2025-2026'!$K:$K,0)))+IF($E8="Core",2,15)+$A8),IF(IF(_xlfn.IFNA(MATCH($A$1,'Curriculum 2025-2026'!$A:$A,0),0)&gt;0,1,IF(_xlfn.IFNA(MATCH($A$1,'Curriculum 2025-2026'!$F:$F,0),0)&gt;0,2,IF(_xlfn.IFNA(MATCH($A$1,'Curriculum 2025-2026'!$K:$K,0),0)&gt;0,3,0)))=2,INDEX('Curriculum 2025-2026'!$G:$G,_xlfn.IFNA(MATCH($A$1,'Curriculum 2025-2026'!$A:$A,0),_xlfn.IFNA(MATCH($A$1,'Curriculum 2025-2026'!$F:$F,0),MATCH($A$1,'Curriculum 2025-2026'!$K:$K,0)))+IF($E8="Core",2,15)+$A8),IF(IF(_xlfn.IFNA(MATCH($A$1,'Curriculum 2025-2026'!$A:$A,0),0)&gt;0,1,IF(_xlfn.IFNA(MATCH($A$1,'Curriculum 2025-2026'!$F:$F,0),0)&gt;0,2,IF(_xlfn.IFNA(MATCH($A$1,'Curriculum 2025-2026'!$K:$K,0),0)&gt;0,3,0)))=3,INDEX('Curriculum 2025-2026'!$L:$L,_xlfn.IFNA(MATCH($A$1,'Curriculum 2025-2026'!$A:$A,0),_xlfn.IFNA(MATCH($A$1,'Curriculum 2025-2026'!$F:$F,0),MATCH($A$1,'Curriculum 2025-2026'!$K:$K,0)))+IF($E8="Core",2,15)+$A8),"")))</f>
        <v>Life-cycle Strategy</v>
      </c>
      <c r="D8">
        <v>5</v>
      </c>
      <c r="E8" t="s">
        <v>235</v>
      </c>
    </row>
    <row r="9" spans="1:5" x14ac:dyDescent="0.25">
      <c r="A9">
        <v>8</v>
      </c>
      <c r="B9">
        <f>IF(IF(_xlfn.IFNA(MATCH($A$1,'Curriculum 2025-2026'!$A:$A,0),0)&gt;0,1,IF(_xlfn.IFNA(MATCH($A$1,'Curriculum 2025-2026'!$F:$F,0),0)&gt;0,2,IF(_xlfn.IFNA(MATCH($A$1,'Curriculum 2025-2026'!$K:$K,0),0)&gt;0,3,0)))=1,INDEX('Curriculum 2025-2026'!$A:$A,_xlfn.IFNA(MATCH($A$1,'Curriculum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2025-2026'!$F:$F,_xlfn.IFNA(MATCH($A$1,'Curriculum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2025-2026'!$K:$K,_xlfn.IFNA(MATCH($A$1,'Curriculum 2025-2026'!$A:$A,0),_xlfn.IFNA(MATCH($A$1,'Curriculum 2025-2026'!$F:$F,0),MATCH($A$1,'Curriculum 2025-2026'!$K:$K,0)))+IF($E9="Core",2,15)+$A9),"")))</f>
        <v>201900097</v>
      </c>
      <c r="C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2025-2026'!$K:$K,0)))+IF($E9="Core",2,15)+$A9),IF(IF(_xlfn.IFNA(MATCH($A$1,'Curriculum 2025-2026'!$A:$A,0),0)&gt;0,1,IF(_xlfn.IFNA(MATCH($A$1,'Curriculum 2025-2026'!$F:$F,0),0)&gt;0,2,IF(_xlfn.IFNA(MATCH($A$1,'Curriculum 2025-2026'!$K:$K,0),0)&gt;0,3,0)))=2,INDEX('Curriculum 2025-2026'!$G:$G,_xlfn.IFNA(MATCH($A$1,'Curriculum 2025-2026'!$A:$A,0),_xlfn.IFNA(MATCH($A$1,'Curriculum 2025-2026'!$F:$F,0),MATCH($A$1,'Curriculum 2025-2026'!$K:$K,0)))+IF($E9="Core",2,15)+$A9),IF(IF(_xlfn.IFNA(MATCH($A$1,'Curriculum 2025-2026'!$A:$A,0),0)&gt;0,1,IF(_xlfn.IFNA(MATCH($A$1,'Curriculum 2025-2026'!$F:$F,0),0)&gt;0,2,IF(_xlfn.IFNA(MATCH($A$1,'Curriculum 2025-2026'!$K:$K,0),0)&gt;0,3,0)))=3,INDEX('Curriculum 2025-2026'!$L:$L,_xlfn.IFNA(MATCH($A$1,'Curriculum 2025-2026'!$A:$A,0),_xlfn.IFNA(MATCH($A$1,'Curriculum 2025-2026'!$F:$F,0),MATCH($A$1,'Curriculum 2025-2026'!$K:$K,0)))+IF($E9="Core",2,15)+$A9),"")))</f>
        <v>Machine Learning in Engineering</v>
      </c>
      <c r="D9">
        <v>5</v>
      </c>
      <c r="E9" t="s">
        <v>235</v>
      </c>
    </row>
    <row r="10" spans="1:5" x14ac:dyDescent="0.25">
      <c r="A10">
        <v>9</v>
      </c>
      <c r="B10">
        <f>IF(IF(_xlfn.IFNA(MATCH($A$1,'Curriculum 2025-2026'!$A:$A,0),0)&gt;0,1,IF(_xlfn.IFNA(MATCH($A$1,'Curriculum 2025-2026'!$F:$F,0),0)&gt;0,2,IF(_xlfn.IFNA(MATCH($A$1,'Curriculum 2025-2026'!$K:$K,0),0)&gt;0,3,0)))=1,INDEX('Curriculum 2025-2026'!$A:$A,_xlfn.IFNA(MATCH($A$1,'Curriculum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2025-2026'!$F:$F,_xlfn.IFNA(MATCH($A$1,'Curriculum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2025-2026'!$K:$K,_xlfn.IFNA(MATCH($A$1,'Curriculum 2025-2026'!$A:$A,0),_xlfn.IFNA(MATCH($A$1,'Curriculum 2025-2026'!$F:$F,0),MATCH($A$1,'Curriculum 2025-2026'!$K:$K,0)))+IF($E10="Core",2,15)+$A10),"")))</f>
        <v>202000028</v>
      </c>
      <c r="C1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2025-2026'!$K:$K,0)))+IF($E10="Core",2,15)+$A10),IF(IF(_xlfn.IFNA(MATCH($A$1,'Curriculum 2025-2026'!$A:$A,0),0)&gt;0,1,IF(_xlfn.IFNA(MATCH($A$1,'Curriculum 2025-2026'!$F:$F,0),0)&gt;0,2,IF(_xlfn.IFNA(MATCH($A$1,'Curriculum 2025-2026'!$K:$K,0),0)&gt;0,3,0)))=2,INDEX('Curriculum 2025-2026'!$G:$G,_xlfn.IFNA(MATCH($A$1,'Curriculum 2025-2026'!$A:$A,0),_xlfn.IFNA(MATCH($A$1,'Curriculum 2025-2026'!$F:$F,0),MATCH($A$1,'Curriculum 2025-2026'!$K:$K,0)))+IF($E10="Core",2,15)+$A10),IF(IF(_xlfn.IFNA(MATCH($A$1,'Curriculum 2025-2026'!$A:$A,0),0)&gt;0,1,IF(_xlfn.IFNA(MATCH($A$1,'Curriculum 2025-2026'!$F:$F,0),0)&gt;0,2,IF(_xlfn.IFNA(MATCH($A$1,'Curriculum 2025-2026'!$K:$K,0),0)&gt;0,3,0)))=3,INDEX('Curriculum 2025-2026'!$L:$L,_xlfn.IFNA(MATCH($A$1,'Curriculum 2025-2026'!$A:$A,0),_xlfn.IFNA(MATCH($A$1,'Curriculum 2025-2026'!$F:$F,0),MATCH($A$1,'Curriculum 2025-2026'!$K:$K,0)))+IF($E10="Core",2,15)+$A10),"")))</f>
        <v>Smart Industry Systems</v>
      </c>
      <c r="D10">
        <v>5</v>
      </c>
      <c r="E10" t="s">
        <v>235</v>
      </c>
    </row>
    <row r="11" spans="1:5" x14ac:dyDescent="0.25">
      <c r="A11">
        <v>10</v>
      </c>
      <c r="B11">
        <f>IF(IF(_xlfn.IFNA(MATCH($A$1,'Curriculum 2025-2026'!$A:$A,0),0)&gt;0,1,IF(_xlfn.IFNA(MATCH($A$1,'Curriculum 2025-2026'!$F:$F,0),0)&gt;0,2,IF(_xlfn.IFNA(MATCH($A$1,'Curriculum 2025-2026'!$K:$K,0),0)&gt;0,3,0)))=1,INDEX('Curriculum 2025-2026'!$A:$A,_xlfn.IFNA(MATCH($A$1,'Curriculum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2025-2026'!$F:$F,_xlfn.IFNA(MATCH($A$1,'Curriculum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2025-2026'!$K:$K,_xlfn.IFNA(MATCH($A$1,'Curriculum 2025-2026'!$A:$A,0),_xlfn.IFNA(MATCH($A$1,'Curriculum 2025-2026'!$F:$F,0),MATCH($A$1,'Curriculum 2025-2026'!$K:$K,0)))+IF($E11="Core",2,15)+$A11),"")))</f>
        <v>202400341</v>
      </c>
      <c r="C1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2025-2026'!$K:$K,0)))+IF($E11="Core",2,15)+$A11),IF(IF(_xlfn.IFNA(MATCH($A$1,'Curriculum 2025-2026'!$A:$A,0),0)&gt;0,1,IF(_xlfn.IFNA(MATCH($A$1,'Curriculum 2025-2026'!$F:$F,0),0)&gt;0,2,IF(_xlfn.IFNA(MATCH($A$1,'Curriculum 2025-2026'!$K:$K,0),0)&gt;0,3,0)))=2,INDEX('Curriculum 2025-2026'!$G:$G,_xlfn.IFNA(MATCH($A$1,'Curriculum 2025-2026'!$A:$A,0),_xlfn.IFNA(MATCH($A$1,'Curriculum 2025-2026'!$F:$F,0),MATCH($A$1,'Curriculum 2025-2026'!$K:$K,0)))+IF($E11="Core",2,15)+$A11),IF(IF(_xlfn.IFNA(MATCH($A$1,'Curriculum 2025-2026'!$A:$A,0),0)&gt;0,1,IF(_xlfn.IFNA(MATCH($A$1,'Curriculum 2025-2026'!$F:$F,0),0)&gt;0,2,IF(_xlfn.IFNA(MATCH($A$1,'Curriculum 2025-2026'!$K:$K,0),0)&gt;0,3,0)))=3,INDEX('Curriculum 2025-2026'!$L:$L,_xlfn.IFNA(MATCH($A$1,'Curriculum 2025-2026'!$A:$A,0),_xlfn.IFNA(MATCH($A$1,'Curriculum 2025-2026'!$F:$F,0),MATCH($A$1,'Curriculum 2025-2026'!$K:$K,0)))+IF($E11="Core",2,15)+$A11),"")))</f>
        <v>Sustainable Cyber-Physical Production Systems</v>
      </c>
      <c r="D11">
        <v>5</v>
      </c>
      <c r="E11" t="s">
        <v>235</v>
      </c>
    </row>
    <row r="12" spans="1:5" x14ac:dyDescent="0.25">
      <c r="A12">
        <v>11</v>
      </c>
      <c r="B12">
        <f>IF(IF(_xlfn.IFNA(MATCH($A$1,'Curriculum 2025-2026'!$A:$A,0),0)&gt;0,1,IF(_xlfn.IFNA(MATCH($A$1,'Curriculum 2025-2026'!$F:$F,0),0)&gt;0,2,IF(_xlfn.IFNA(MATCH($A$1,'Curriculum 2025-2026'!$K:$K,0),0)&gt;0,3,0)))=1,INDEX('Curriculum 2025-2026'!$A:$A,_xlfn.IFNA(MATCH($A$1,'Curriculum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2025-2026'!$F:$F,_xlfn.IFNA(MATCH($A$1,'Curriculum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2025-2026'!$K:$K,_xlfn.IFNA(MATCH($A$1,'Curriculum 2025-2026'!$A:$A,0),_xlfn.IFNA(MATCH($A$1,'Curriculum 2025-2026'!$F:$F,0),MATCH($A$1,'Curriculum 2025-2026'!$K:$K,0)))+IF($E12="Core",2,15)+$A12),"")))</f>
        <v>202400342</v>
      </c>
      <c r="C1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2025-2026'!$K:$K,0)))+IF($E12="Core",2,15)+$A12),IF(IF(_xlfn.IFNA(MATCH($A$1,'Curriculum 2025-2026'!$A:$A,0),0)&gt;0,1,IF(_xlfn.IFNA(MATCH($A$1,'Curriculum 2025-2026'!$F:$F,0),0)&gt;0,2,IF(_xlfn.IFNA(MATCH($A$1,'Curriculum 2025-2026'!$K:$K,0),0)&gt;0,3,0)))=2,INDEX('Curriculum 2025-2026'!$G:$G,_xlfn.IFNA(MATCH($A$1,'Curriculum 2025-2026'!$A:$A,0),_xlfn.IFNA(MATCH($A$1,'Curriculum 2025-2026'!$F:$F,0),MATCH($A$1,'Curriculum 2025-2026'!$K:$K,0)))+IF($E12="Core",2,15)+$A12),IF(IF(_xlfn.IFNA(MATCH($A$1,'Curriculum 2025-2026'!$A:$A,0),0)&gt;0,1,IF(_xlfn.IFNA(MATCH($A$1,'Curriculum 2025-2026'!$F:$F,0),0)&gt;0,2,IF(_xlfn.IFNA(MATCH($A$1,'Curriculum 2025-2026'!$K:$K,0),0)&gt;0,3,0)))=3,INDEX('Curriculum 2025-2026'!$L:$L,_xlfn.IFNA(MATCH($A$1,'Curriculum 2025-2026'!$A:$A,0),_xlfn.IFNA(MATCH($A$1,'Curriculum 2025-2026'!$F:$F,0),MATCH($A$1,'Curriculum 2025-2026'!$K:$K,0)))+IF($E12="Core",2,15)+$A12),"")))</f>
        <v>Sustainability in Manufacturing</v>
      </c>
      <c r="D12">
        <v>5</v>
      </c>
      <c r="E12" t="s">
        <v>235</v>
      </c>
    </row>
    <row r="13" spans="1:5" x14ac:dyDescent="0.25">
      <c r="A13">
        <v>12</v>
      </c>
      <c r="B13">
        <f>IF(IF(_xlfn.IFNA(MATCH($A$1,'Curriculum 2025-2026'!$A:$A,0),0)&gt;0,1,IF(_xlfn.IFNA(MATCH($A$1,'Curriculum 2025-2026'!$F:$F,0),0)&gt;0,2,IF(_xlfn.IFNA(MATCH($A$1,'Curriculum 2025-2026'!$K:$K,0),0)&gt;0,3,0)))=1,INDEX('Curriculum 2025-2026'!$A:$A,_xlfn.IFNA(MATCH($A$1,'Curriculum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2025-2026'!$F:$F,_xlfn.IFNA(MATCH($A$1,'Curriculum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2025-2026'!$K:$K,_xlfn.IFNA(MATCH($A$1,'Curriculum 2025-2026'!$A:$A,0),_xlfn.IFNA(MATCH($A$1,'Curriculum 2025-2026'!$F:$F,0),MATCH($A$1,'Curriculum 2025-2026'!$K:$K,0)))+IF($E13="Core",2,15)+$A13),"")))</f>
        <v>202200111</v>
      </c>
      <c r="C1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2025-2026'!$K:$K,0)))+IF($E13="Core",2,15)+$A13),IF(IF(_xlfn.IFNA(MATCH($A$1,'Curriculum 2025-2026'!$A:$A,0),0)&gt;0,1,IF(_xlfn.IFNA(MATCH($A$1,'Curriculum 2025-2026'!$F:$F,0),0)&gt;0,2,IF(_xlfn.IFNA(MATCH($A$1,'Curriculum 2025-2026'!$K:$K,0),0)&gt;0,3,0)))=2,INDEX('Curriculum 2025-2026'!$G:$G,_xlfn.IFNA(MATCH($A$1,'Curriculum 2025-2026'!$A:$A,0),_xlfn.IFNA(MATCH($A$1,'Curriculum 2025-2026'!$F:$F,0),MATCH($A$1,'Curriculum 2025-2026'!$K:$K,0)))+IF($E13="Core",2,15)+$A13),IF(IF(_xlfn.IFNA(MATCH($A$1,'Curriculum 2025-2026'!$A:$A,0),0)&gt;0,1,IF(_xlfn.IFNA(MATCH($A$1,'Curriculum 2025-2026'!$F:$F,0),0)&gt;0,2,IF(_xlfn.IFNA(MATCH($A$1,'Curriculum 2025-2026'!$K:$K,0),0)&gt;0,3,0)))=3,INDEX('Curriculum 2025-2026'!$L:$L,_xlfn.IFNA(MATCH($A$1,'Curriculum 2025-2026'!$A:$A,0),_xlfn.IFNA(MATCH($A$1,'Curriculum 2025-2026'!$F:$F,0),MATCH($A$1,'Curriculum 2025-2026'!$K:$K,0)))+IF($E13="Core",2,15)+$A13),"")))</f>
        <v>System Identification with Parameter Estimation and Machine Learning</v>
      </c>
      <c r="D13">
        <v>5</v>
      </c>
      <c r="E13" t="s">
        <v>235</v>
      </c>
    </row>
    <row r="14" spans="1:5" x14ac:dyDescent="0.25">
      <c r="A14">
        <v>1</v>
      </c>
      <c r="B14">
        <f>IF(IF(_xlfn.IFNA(MATCH($A$1,'Curriculum 2025-2026'!$A:$A,0),0)&gt;0,1,IF(_xlfn.IFNA(MATCH($A$1,'Curriculum 2025-2026'!$F:$F,0),0)&gt;0,2,IF(_xlfn.IFNA(MATCH($A$1,'Curriculum 2025-2026'!$K:$K,0),0)&gt;0,3,0)))=1,INDEX('Curriculum 2025-2026'!$A:$A,_xlfn.IFNA(MATCH($A$1,'Curriculum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2025-2026'!$F:$F,_xlfn.IFNA(MATCH($A$1,'Curriculum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2025-2026'!$K:$K,_xlfn.IFNA(MATCH($A$1,'Curriculum 2025-2026'!$A:$A,0),_xlfn.IFNA(MATCH($A$1,'Curriculum 2025-2026'!$F:$F,0),MATCH($A$1,'Curriculum 2025-2026'!$K:$K,0)))+IF($E14="Core",2,15)+$A14),"")))</f>
        <v>201400103</v>
      </c>
      <c r="C1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2025-2026'!$K:$K,0)))+IF($E14="Core",2,15)+$A14),IF(IF(_xlfn.IFNA(MATCH($A$1,'Curriculum 2025-2026'!$A:$A,0),0)&gt;0,1,IF(_xlfn.IFNA(MATCH($A$1,'Curriculum 2025-2026'!$F:$F,0),0)&gt;0,2,IF(_xlfn.IFNA(MATCH($A$1,'Curriculum 2025-2026'!$K:$K,0),0)&gt;0,3,0)))=2,INDEX('Curriculum 2025-2026'!$G:$G,_xlfn.IFNA(MATCH($A$1,'Curriculum 2025-2026'!$A:$A,0),_xlfn.IFNA(MATCH($A$1,'Curriculum 2025-2026'!$F:$F,0),MATCH($A$1,'Curriculum 2025-2026'!$K:$K,0)))+IF($E14="Core",2,15)+$A14),IF(IF(_xlfn.IFNA(MATCH($A$1,'Curriculum 2025-2026'!$A:$A,0),0)&gt;0,1,IF(_xlfn.IFNA(MATCH($A$1,'Curriculum 2025-2026'!$F:$F,0),0)&gt;0,2,IF(_xlfn.IFNA(MATCH($A$1,'Curriculum 2025-2026'!$K:$K,0),0)&gt;0,3,0)))=3,INDEX('Curriculum 2025-2026'!$L:$L,_xlfn.IFNA(MATCH($A$1,'Curriculum 2025-2026'!$A:$A,0),_xlfn.IFNA(MATCH($A$1,'Curriculum 2025-2026'!$F:$F,0),MATCH($A$1,'Curriculum 2025-2026'!$K:$K,0)))+IF($E14="Core",2,15)+$A14),"")))</f>
        <v>3D printing</v>
      </c>
      <c r="D14">
        <v>5</v>
      </c>
      <c r="E14" t="s">
        <v>236</v>
      </c>
    </row>
    <row r="15" spans="1:5" x14ac:dyDescent="0.25">
      <c r="A15">
        <v>2</v>
      </c>
      <c r="B15">
        <f>IF(IF(_xlfn.IFNA(MATCH($A$1,'Curriculum 2025-2026'!$A:$A,0),0)&gt;0,1,IF(_xlfn.IFNA(MATCH($A$1,'Curriculum 2025-2026'!$F:$F,0),0)&gt;0,2,IF(_xlfn.IFNA(MATCH($A$1,'Curriculum 2025-2026'!$K:$K,0),0)&gt;0,3,0)))=1,INDEX('Curriculum 2025-2026'!$A:$A,_xlfn.IFNA(MATCH($A$1,'Curriculum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2025-2026'!$F:$F,_xlfn.IFNA(MATCH($A$1,'Curriculum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2025-2026'!$K:$K,_xlfn.IFNA(MATCH($A$1,'Curriculum 2025-2026'!$A:$A,0),_xlfn.IFNA(MATCH($A$1,'Curriculum 2025-2026'!$F:$F,0),MATCH($A$1,'Curriculum 2025-2026'!$K:$K,0)))+IF($E15="Core",2,15)+$A15),"")))</f>
        <v>201700365</v>
      </c>
      <c r="C15"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2025-2026'!$K:$K,0)))+IF($E15="Core",2,15)+$A15),IF(IF(_xlfn.IFNA(MATCH($A$1,'Curriculum 2025-2026'!$A:$A,0),0)&gt;0,1,IF(_xlfn.IFNA(MATCH($A$1,'Curriculum 2025-2026'!$F:$F,0),0)&gt;0,2,IF(_xlfn.IFNA(MATCH($A$1,'Curriculum 2025-2026'!$K:$K,0),0)&gt;0,3,0)))=2,INDEX('Curriculum 2025-2026'!$G:$G,_xlfn.IFNA(MATCH($A$1,'Curriculum 2025-2026'!$A:$A,0),_xlfn.IFNA(MATCH($A$1,'Curriculum 2025-2026'!$F:$F,0),MATCH($A$1,'Curriculum 2025-2026'!$K:$K,0)))+IF($E15="Core",2,15)+$A15),IF(IF(_xlfn.IFNA(MATCH($A$1,'Curriculum 2025-2026'!$A:$A,0),0)&gt;0,1,IF(_xlfn.IFNA(MATCH($A$1,'Curriculum 2025-2026'!$F:$F,0),0)&gt;0,2,IF(_xlfn.IFNA(MATCH($A$1,'Curriculum 2025-2026'!$K:$K,0),0)&gt;0,3,0)))=3,INDEX('Curriculum 2025-2026'!$L:$L,_xlfn.IFNA(MATCH($A$1,'Curriculum 2025-2026'!$A:$A,0),_xlfn.IFNA(MATCH($A$1,'Curriculum 2025-2026'!$F:$F,0),MATCH($A$1,'Curriculum 2025-2026'!$K:$K,0)))+IF($E15="Core",2,15)+$A15),"")))</f>
        <v>Business Models for Sustainable Energy</v>
      </c>
      <c r="D15">
        <v>5</v>
      </c>
      <c r="E15" t="s">
        <v>236</v>
      </c>
    </row>
    <row r="16" spans="1:5" x14ac:dyDescent="0.25">
      <c r="A16">
        <v>3</v>
      </c>
      <c r="B16">
        <f>IF(IF(_xlfn.IFNA(MATCH($A$1,'Curriculum 2025-2026'!$A:$A,0),0)&gt;0,1,IF(_xlfn.IFNA(MATCH($A$1,'Curriculum 2025-2026'!$F:$F,0),0)&gt;0,2,IF(_xlfn.IFNA(MATCH($A$1,'Curriculum 2025-2026'!$K:$K,0),0)&gt;0,3,0)))=1,INDEX('Curriculum 2025-2026'!$A:$A,_xlfn.IFNA(MATCH($A$1,'Curriculum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2025-2026'!$F:$F,_xlfn.IFNA(MATCH($A$1,'Curriculum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2025-2026'!$K:$K,_xlfn.IFNA(MATCH($A$1,'Curriculum 2025-2026'!$A:$A,0),_xlfn.IFNA(MATCH($A$1,'Curriculum 2025-2026'!$F:$F,0),MATCH($A$1,'Curriculum 2025-2026'!$K:$K,0)))+IF($E16="Core",2,15)+$A16),"")))</f>
        <v>201700026</v>
      </c>
      <c r="C16"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2025-2026'!$K:$K,0)))+IF($E16="Core",2,15)+$A16),IF(IF(_xlfn.IFNA(MATCH($A$1,'Curriculum 2025-2026'!$A:$A,0),0)&gt;0,1,IF(_xlfn.IFNA(MATCH($A$1,'Curriculum 2025-2026'!$F:$F,0),0)&gt;0,2,IF(_xlfn.IFNA(MATCH($A$1,'Curriculum 2025-2026'!$K:$K,0),0)&gt;0,3,0)))=2,INDEX('Curriculum 2025-2026'!$G:$G,_xlfn.IFNA(MATCH($A$1,'Curriculum 2025-2026'!$A:$A,0),_xlfn.IFNA(MATCH($A$1,'Curriculum 2025-2026'!$F:$F,0),MATCH($A$1,'Curriculum 2025-2026'!$K:$K,0)))+IF($E16="Core",2,15)+$A16),IF(IF(_xlfn.IFNA(MATCH($A$1,'Curriculum 2025-2026'!$A:$A,0),0)&gt;0,1,IF(_xlfn.IFNA(MATCH($A$1,'Curriculum 2025-2026'!$F:$F,0),0)&gt;0,2,IF(_xlfn.IFNA(MATCH($A$1,'Curriculum 2025-2026'!$K:$K,0),0)&gt;0,3,0)))=3,INDEX('Curriculum 2025-2026'!$L:$L,_xlfn.IFNA(MATCH($A$1,'Curriculum 2025-2026'!$A:$A,0),_xlfn.IFNA(MATCH($A$1,'Curriculum 2025-2026'!$F:$F,0),MATCH($A$1,'Curriculum 2025-2026'!$K:$K,0)))+IF($E16="Core",2,15)+$A16),"")))</f>
        <v>Electrical Power Engineering &amp; System Integration</v>
      </c>
      <c r="D16">
        <v>5</v>
      </c>
      <c r="E16" t="s">
        <v>236</v>
      </c>
    </row>
    <row r="17" spans="1:5" x14ac:dyDescent="0.25">
      <c r="A17">
        <v>4</v>
      </c>
      <c r="B17">
        <f>IF(IF(_xlfn.IFNA(MATCH($A$1,'Curriculum 2025-2026'!$A:$A,0),0)&gt;0,1,IF(_xlfn.IFNA(MATCH($A$1,'Curriculum 2025-2026'!$F:$F,0),0)&gt;0,2,IF(_xlfn.IFNA(MATCH($A$1,'Curriculum 2025-2026'!$K:$K,0),0)&gt;0,3,0)))=1,INDEX('Curriculum 2025-2026'!$A:$A,_xlfn.IFNA(MATCH($A$1,'Curriculum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2025-2026'!$F:$F,_xlfn.IFNA(MATCH($A$1,'Curriculum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2025-2026'!$K:$K,_xlfn.IFNA(MATCH($A$1,'Curriculum 2025-2026'!$A:$A,0),_xlfn.IFNA(MATCH($A$1,'Curriculum 2025-2026'!$F:$F,0),MATCH($A$1,'Curriculum 2025-2026'!$K:$K,0)))+IF($E17="Core",2,15)+$A17),"")))</f>
        <v>202400343</v>
      </c>
      <c r="C17"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2025-2026'!$K:$K,0)))+IF($E17="Core",2,15)+$A17),IF(IF(_xlfn.IFNA(MATCH($A$1,'Curriculum 2025-2026'!$A:$A,0),0)&gt;0,1,IF(_xlfn.IFNA(MATCH($A$1,'Curriculum 2025-2026'!$F:$F,0),0)&gt;0,2,IF(_xlfn.IFNA(MATCH($A$1,'Curriculum 2025-2026'!$K:$K,0),0)&gt;0,3,0)))=2,INDEX('Curriculum 2025-2026'!$G:$G,_xlfn.IFNA(MATCH($A$1,'Curriculum 2025-2026'!$A:$A,0),_xlfn.IFNA(MATCH($A$1,'Curriculum 2025-2026'!$F:$F,0),MATCH($A$1,'Curriculum 2025-2026'!$K:$K,0)))+IF($E17="Core",2,15)+$A17),IF(IF(_xlfn.IFNA(MATCH($A$1,'Curriculum 2025-2026'!$A:$A,0),0)&gt;0,1,IF(_xlfn.IFNA(MATCH($A$1,'Curriculum 2025-2026'!$F:$F,0),0)&gt;0,2,IF(_xlfn.IFNA(MATCH($A$1,'Curriculum 2025-2026'!$K:$K,0),0)&gt;0,3,0)))=3,INDEX('Curriculum 2025-2026'!$L:$L,_xlfn.IFNA(MATCH($A$1,'Curriculum 2025-2026'!$A:$A,0),_xlfn.IFNA(MATCH($A$1,'Curriculum 2025-2026'!$F:$F,0),MATCH($A$1,'Curriculum 2025-2026'!$K:$K,0)))+IF($E17="Core",2,15)+$A17),"")))</f>
        <v>Energy System Integration</v>
      </c>
      <c r="D17">
        <v>5</v>
      </c>
      <c r="E17" t="s">
        <v>236</v>
      </c>
    </row>
    <row r="18" spans="1:5" x14ac:dyDescent="0.25">
      <c r="A18">
        <v>5</v>
      </c>
      <c r="B18">
        <f>IF(IF(_xlfn.IFNA(MATCH($A$1,'Curriculum 2025-2026'!$A:$A,0),0)&gt;0,1,IF(_xlfn.IFNA(MATCH($A$1,'Curriculum 2025-2026'!$F:$F,0),0)&gt;0,2,IF(_xlfn.IFNA(MATCH($A$1,'Curriculum 2025-2026'!$K:$K,0),0)&gt;0,3,0)))=1,INDEX('Curriculum 2025-2026'!$A:$A,_xlfn.IFNA(MATCH($A$1,'Curriculum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2025-2026'!$F:$F,_xlfn.IFNA(MATCH($A$1,'Curriculum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2025-2026'!$K:$K,_xlfn.IFNA(MATCH($A$1,'Curriculum 2025-2026'!$A:$A,0),_xlfn.IFNA(MATCH($A$1,'Curriculum 2025-2026'!$F:$F,0),MATCH($A$1,'Curriculum 2025-2026'!$K:$K,0)))+IF($E18="Core",2,15)+$A18),"")))</f>
        <v>201700075</v>
      </c>
      <c r="C18"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2025-2026'!$K:$K,0)))+IF($E18="Core",2,15)+$A18),IF(IF(_xlfn.IFNA(MATCH($A$1,'Curriculum 2025-2026'!$A:$A,0),0)&gt;0,1,IF(_xlfn.IFNA(MATCH($A$1,'Curriculum 2025-2026'!$F:$F,0),0)&gt;0,2,IF(_xlfn.IFNA(MATCH($A$1,'Curriculum 2025-2026'!$K:$K,0),0)&gt;0,3,0)))=2,INDEX('Curriculum 2025-2026'!$G:$G,_xlfn.IFNA(MATCH($A$1,'Curriculum 2025-2026'!$A:$A,0),_xlfn.IFNA(MATCH($A$1,'Curriculum 2025-2026'!$F:$F,0),MATCH($A$1,'Curriculum 2025-2026'!$K:$K,0)))+IF($E18="Core",2,15)+$A18),IF(IF(_xlfn.IFNA(MATCH($A$1,'Curriculum 2025-2026'!$A:$A,0),0)&gt;0,1,IF(_xlfn.IFNA(MATCH($A$1,'Curriculum 2025-2026'!$F:$F,0),0)&gt;0,2,IF(_xlfn.IFNA(MATCH($A$1,'Curriculum 2025-2026'!$K:$K,0),0)&gt;0,3,0)))=3,INDEX('Curriculum 2025-2026'!$L:$L,_xlfn.IFNA(MATCH($A$1,'Curriculum 2025-2026'!$A:$A,0),_xlfn.IFNA(MATCH($A$1,'Curriculum 2025-2026'!$F:$F,0),MATCH($A$1,'Curriculum 2025-2026'!$K:$K,0)))+IF($E18="Core",2,15)+$A18),"")))</f>
        <v>Internet of Things</v>
      </c>
      <c r="D18">
        <v>5</v>
      </c>
      <c r="E18" t="s">
        <v>236</v>
      </c>
    </row>
    <row r="19" spans="1:5" x14ac:dyDescent="0.25">
      <c r="A19">
        <v>6</v>
      </c>
      <c r="B19">
        <f>IF(IF(_xlfn.IFNA(MATCH($A$1,'Curriculum 2025-2026'!$A:$A,0),0)&gt;0,1,IF(_xlfn.IFNA(MATCH($A$1,'Curriculum 2025-2026'!$F:$F,0),0)&gt;0,2,IF(_xlfn.IFNA(MATCH($A$1,'Curriculum 2025-2026'!$K:$K,0),0)&gt;0,3,0)))=1,INDEX('Curriculum 2025-2026'!$A:$A,_xlfn.IFNA(MATCH($A$1,'Curriculum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2025-2026'!$F:$F,_xlfn.IFNA(MATCH($A$1,'Curriculum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2025-2026'!$K:$K,_xlfn.IFNA(MATCH($A$1,'Curriculum 2025-2026'!$A:$A,0),_xlfn.IFNA(MATCH($A$1,'Curriculum 2025-2026'!$F:$F,0),MATCH($A$1,'Curriculum 2025-2026'!$K:$K,0)))+IF($E19="Core",2,15)+$A19),"")))</f>
        <v>191137400</v>
      </c>
      <c r="C19"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2025-2026'!$K:$K,0)))+IF($E19="Core",2,15)+$A19),IF(IF(_xlfn.IFNA(MATCH($A$1,'Curriculum 2025-2026'!$A:$A,0),0)&gt;0,1,IF(_xlfn.IFNA(MATCH($A$1,'Curriculum 2025-2026'!$F:$F,0),0)&gt;0,2,IF(_xlfn.IFNA(MATCH($A$1,'Curriculum 2025-2026'!$K:$K,0),0)&gt;0,3,0)))=2,INDEX('Curriculum 2025-2026'!$G:$G,_xlfn.IFNA(MATCH($A$1,'Curriculum 2025-2026'!$A:$A,0),_xlfn.IFNA(MATCH($A$1,'Curriculum 2025-2026'!$F:$F,0),MATCH($A$1,'Curriculum 2025-2026'!$K:$K,0)))+IF($E19="Core",2,15)+$A19),IF(IF(_xlfn.IFNA(MATCH($A$1,'Curriculum 2025-2026'!$A:$A,0),0)&gt;0,1,IF(_xlfn.IFNA(MATCH($A$1,'Curriculum 2025-2026'!$F:$F,0),0)&gt;0,2,IF(_xlfn.IFNA(MATCH($A$1,'Curriculum 2025-2026'!$K:$K,0),0)&gt;0,3,0)))=3,INDEX('Curriculum 2025-2026'!$L:$L,_xlfn.IFNA(MATCH($A$1,'Curriculum 2025-2026'!$A:$A,0),_xlfn.IFNA(MATCH($A$1,'Curriculum 2025-2026'!$F:$F,0),MATCH($A$1,'Curriculum 2025-2026'!$K:$K,0)))+IF($E19="Core",2,15)+$A19),"")))</f>
        <v>Laser Materials Processing</v>
      </c>
      <c r="D19">
        <v>5</v>
      </c>
      <c r="E19" t="s">
        <v>236</v>
      </c>
    </row>
    <row r="20" spans="1:5" x14ac:dyDescent="0.25">
      <c r="A20">
        <v>7</v>
      </c>
      <c r="B20">
        <f>IF(IF(_xlfn.IFNA(MATCH($A$1,'Curriculum 2025-2026'!$A:$A,0),0)&gt;0,1,IF(_xlfn.IFNA(MATCH($A$1,'Curriculum 2025-2026'!$F:$F,0),0)&gt;0,2,IF(_xlfn.IFNA(MATCH($A$1,'Curriculum 2025-2026'!$K:$K,0),0)&gt;0,3,0)))=1,INDEX('Curriculum 2025-2026'!$A:$A,_xlfn.IFNA(MATCH($A$1,'Curriculum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2025-2026'!$F:$F,_xlfn.IFNA(MATCH($A$1,'Curriculum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2025-2026'!$K:$K,_xlfn.IFNA(MATCH($A$1,'Curriculum 2025-2026'!$A:$A,0),_xlfn.IFNA(MATCH($A$1,'Curriculum 2025-2026'!$F:$F,0),MATCH($A$1,'Curriculum 2025-2026'!$K:$K,0)))+IF($E20="Core",2,15)+$A20),"")))</f>
        <v>201200146</v>
      </c>
      <c r="C20"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2025-2026'!$K:$K,0)))+IF($E20="Core",2,15)+$A20),IF(IF(_xlfn.IFNA(MATCH($A$1,'Curriculum 2025-2026'!$A:$A,0),0)&gt;0,1,IF(_xlfn.IFNA(MATCH($A$1,'Curriculum 2025-2026'!$F:$F,0),0)&gt;0,2,IF(_xlfn.IFNA(MATCH($A$1,'Curriculum 2025-2026'!$K:$K,0),0)&gt;0,3,0)))=2,INDEX('Curriculum 2025-2026'!$G:$G,_xlfn.IFNA(MATCH($A$1,'Curriculum 2025-2026'!$A:$A,0),_xlfn.IFNA(MATCH($A$1,'Curriculum 2025-2026'!$F:$F,0),MATCH($A$1,'Curriculum 2025-2026'!$K:$K,0)))+IF($E20="Core",2,15)+$A20),IF(IF(_xlfn.IFNA(MATCH($A$1,'Curriculum 2025-2026'!$A:$A,0),0)&gt;0,1,IF(_xlfn.IFNA(MATCH($A$1,'Curriculum 2025-2026'!$F:$F,0),0)&gt;0,2,IF(_xlfn.IFNA(MATCH($A$1,'Curriculum 2025-2026'!$K:$K,0),0)&gt;0,3,0)))=3,INDEX('Curriculum 2025-2026'!$L:$L,_xlfn.IFNA(MATCH($A$1,'Curriculum 2025-2026'!$A:$A,0),_xlfn.IFNA(MATCH($A$1,'Curriculum 2025-2026'!$F:$F,0),MATCH($A$1,'Curriculum 2025-2026'!$K:$K,0)))+IF($E20="Core",2,15)+$A20),"")))</f>
        <v>Maintenance Engineering &amp; Management</v>
      </c>
      <c r="D20">
        <v>5</v>
      </c>
      <c r="E20" t="s">
        <v>236</v>
      </c>
    </row>
    <row r="21" spans="1:5" x14ac:dyDescent="0.25">
      <c r="A21">
        <v>8</v>
      </c>
      <c r="B21">
        <f>IF(IF(_xlfn.IFNA(MATCH($A$1,'Curriculum 2025-2026'!$A:$A,0),0)&gt;0,1,IF(_xlfn.IFNA(MATCH($A$1,'Curriculum 2025-2026'!$F:$F,0),0)&gt;0,2,IF(_xlfn.IFNA(MATCH($A$1,'Curriculum 2025-2026'!$K:$K,0),0)&gt;0,3,0)))=1,INDEX('Curriculum 2025-2026'!$A:$A,_xlfn.IFNA(MATCH($A$1,'Curriculum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2025-2026'!$F:$F,_xlfn.IFNA(MATCH($A$1,'Curriculum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2025-2026'!$K:$K,_xlfn.IFNA(MATCH($A$1,'Curriculum 2025-2026'!$A:$A,0),_xlfn.IFNA(MATCH($A$1,'Curriculum 2025-2026'!$F:$F,0),MATCH($A$1,'Curriculum 2025-2026'!$K:$K,0)))+IF($E21="Core",2,15)+$A21),"")))</f>
        <v>191102041</v>
      </c>
      <c r="C21"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2025-2026'!$K:$K,0)))+IF($E21="Core",2,15)+$A21),IF(IF(_xlfn.IFNA(MATCH($A$1,'Curriculum 2025-2026'!$A:$A,0),0)&gt;0,1,IF(_xlfn.IFNA(MATCH($A$1,'Curriculum 2025-2026'!$F:$F,0),0)&gt;0,2,IF(_xlfn.IFNA(MATCH($A$1,'Curriculum 2025-2026'!$K:$K,0),0)&gt;0,3,0)))=2,INDEX('Curriculum 2025-2026'!$G:$G,_xlfn.IFNA(MATCH($A$1,'Curriculum 2025-2026'!$A:$A,0),_xlfn.IFNA(MATCH($A$1,'Curriculum 2025-2026'!$F:$F,0),MATCH($A$1,'Curriculum 2025-2026'!$K:$K,0)))+IF($E21="Core",2,15)+$A21),IF(IF(_xlfn.IFNA(MATCH($A$1,'Curriculum 2025-2026'!$A:$A,0),0)&gt;0,1,IF(_xlfn.IFNA(MATCH($A$1,'Curriculum 2025-2026'!$F:$F,0),0)&gt;0,2,IF(_xlfn.IFNA(MATCH($A$1,'Curriculum 2025-2026'!$K:$K,0),0)&gt;0,3,0)))=3,INDEX('Curriculum 2025-2026'!$L:$L,_xlfn.IFNA(MATCH($A$1,'Curriculum 2025-2026'!$A:$A,0),_xlfn.IFNA(MATCH($A$1,'Curriculum 2025-2026'!$F:$F,0),MATCH($A$1,'Curriculum 2025-2026'!$K:$K,0)))+IF($E21="Core",2,15)+$A21),"")))</f>
        <v>Manufacturing Facility Design</v>
      </c>
      <c r="D21">
        <v>5</v>
      </c>
      <c r="E21" t="s">
        <v>236</v>
      </c>
    </row>
    <row r="22" spans="1:5" x14ac:dyDescent="0.25">
      <c r="A22">
        <v>9</v>
      </c>
      <c r="B22">
        <f>IF(IF(_xlfn.IFNA(MATCH($A$1,'Curriculum 2025-2026'!$A:$A,0),0)&gt;0,1,IF(_xlfn.IFNA(MATCH($A$1,'Curriculum 2025-2026'!$F:$F,0),0)&gt;0,2,IF(_xlfn.IFNA(MATCH($A$1,'Curriculum 2025-2026'!$K:$K,0),0)&gt;0,3,0)))=1,INDEX('Curriculum 2025-2026'!$A:$A,_xlfn.IFNA(MATCH($A$1,'Curriculum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2025-2026'!$F:$F,_xlfn.IFNA(MATCH($A$1,'Curriculum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2025-2026'!$K:$K,_xlfn.IFNA(MATCH($A$1,'Curriculum 2025-2026'!$A:$A,0),_xlfn.IFNA(MATCH($A$1,'Curriculum 2025-2026'!$F:$F,0),MATCH($A$1,'Curriculum 2025-2026'!$K:$K,0)))+IF($E22="Core",2,15)+$A22),"")))</f>
        <v>192850750</v>
      </c>
      <c r="C22"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2025-2026'!$K:$K,0)))+IF($E22="Core",2,15)+$A22),IF(IF(_xlfn.IFNA(MATCH($A$1,'Curriculum 2025-2026'!$A:$A,0),0)&gt;0,1,IF(_xlfn.IFNA(MATCH($A$1,'Curriculum 2025-2026'!$F:$F,0),0)&gt;0,2,IF(_xlfn.IFNA(MATCH($A$1,'Curriculum 2025-2026'!$K:$K,0),0)&gt;0,3,0)))=2,INDEX('Curriculum 2025-2026'!$G:$G,_xlfn.IFNA(MATCH($A$1,'Curriculum 2025-2026'!$A:$A,0),_xlfn.IFNA(MATCH($A$1,'Curriculum 2025-2026'!$F:$F,0),MATCH($A$1,'Curriculum 2025-2026'!$K:$K,0)))+IF($E22="Core",2,15)+$A22),IF(IF(_xlfn.IFNA(MATCH($A$1,'Curriculum 2025-2026'!$A:$A,0),0)&gt;0,1,IF(_xlfn.IFNA(MATCH($A$1,'Curriculum 2025-2026'!$F:$F,0),0)&gt;0,2,IF(_xlfn.IFNA(MATCH($A$1,'Curriculum 2025-2026'!$K:$K,0),0)&gt;0,3,0)))=3,INDEX('Curriculum 2025-2026'!$L:$L,_xlfn.IFNA(MATCH($A$1,'Curriculum 2025-2026'!$A:$A,0),_xlfn.IFNA(MATCH($A$1,'Curriculum 2025-2026'!$F:$F,0),MATCH($A$1,'Curriculum 2025-2026'!$K:$K,0)))+IF($E22="Core",2,15)+$A22),"")))</f>
        <v>Product Life Cycle Management</v>
      </c>
      <c r="D22">
        <v>5</v>
      </c>
      <c r="E22" t="s">
        <v>236</v>
      </c>
    </row>
    <row r="23" spans="1:5" x14ac:dyDescent="0.25">
      <c r="A23">
        <v>10</v>
      </c>
      <c r="B23">
        <f>IF(IF(_xlfn.IFNA(MATCH($A$1,'Curriculum 2025-2026'!$A:$A,0),0)&gt;0,1,IF(_xlfn.IFNA(MATCH($A$1,'Curriculum 2025-2026'!$F:$F,0),0)&gt;0,2,IF(_xlfn.IFNA(MATCH($A$1,'Curriculum 2025-2026'!$K:$K,0),0)&gt;0,3,0)))=1,INDEX('Curriculum 2025-2026'!$A:$A,_xlfn.IFNA(MATCH($A$1,'Curriculum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2025-2026'!$F:$F,_xlfn.IFNA(MATCH($A$1,'Curriculum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2025-2026'!$K:$K,_xlfn.IFNA(MATCH($A$1,'Curriculum 2025-2026'!$A:$A,0),_xlfn.IFNA(MATCH($A$1,'Curriculum 2025-2026'!$F:$F,0),MATCH($A$1,'Curriculum 2025-2026'!$K:$K,0)))+IF($E23="Core",2,15)+$A23),"")))</f>
        <v>202100226</v>
      </c>
      <c r="C23"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2025-2026'!$K:$K,0)))+IF($E23="Core",2,15)+$A23),IF(IF(_xlfn.IFNA(MATCH($A$1,'Curriculum 2025-2026'!$A:$A,0),0)&gt;0,1,IF(_xlfn.IFNA(MATCH($A$1,'Curriculum 2025-2026'!$F:$F,0),0)&gt;0,2,IF(_xlfn.IFNA(MATCH($A$1,'Curriculum 2025-2026'!$K:$K,0),0)&gt;0,3,0)))=2,INDEX('Curriculum 2025-2026'!$G:$G,_xlfn.IFNA(MATCH($A$1,'Curriculum 2025-2026'!$A:$A,0),_xlfn.IFNA(MATCH($A$1,'Curriculum 2025-2026'!$F:$F,0),MATCH($A$1,'Curriculum 2025-2026'!$K:$K,0)))+IF($E23="Core",2,15)+$A23),IF(IF(_xlfn.IFNA(MATCH($A$1,'Curriculum 2025-2026'!$A:$A,0),0)&gt;0,1,IF(_xlfn.IFNA(MATCH($A$1,'Curriculum 2025-2026'!$F:$F,0),0)&gt;0,2,IF(_xlfn.IFNA(MATCH($A$1,'Curriculum 2025-2026'!$K:$K,0),0)&gt;0,3,0)))=3,INDEX('Curriculum 2025-2026'!$L:$L,_xlfn.IFNA(MATCH($A$1,'Curriculum 2025-2026'!$A:$A,0),_xlfn.IFNA(MATCH($A$1,'Curriculum 2025-2026'!$F:$F,0),MATCH($A$1,'Curriculum 2025-2026'!$K:$K,0)))+IF($E23="Core",2,15)+$A23),"")))</f>
        <v>Reinforcement Learning in Engineering</v>
      </c>
      <c r="D23">
        <v>5</v>
      </c>
      <c r="E23" t="s">
        <v>236</v>
      </c>
    </row>
    <row r="24" spans="1:5" x14ac:dyDescent="0.25">
      <c r="A24">
        <v>11</v>
      </c>
      <c r="B24">
        <f>IF(IF(_xlfn.IFNA(MATCH($A$1,'Curriculum 2025-2026'!$A:$A,0),0)&gt;0,1,IF(_xlfn.IFNA(MATCH($A$1,'Curriculum 2025-2026'!$F:$F,0),0)&gt;0,2,IF(_xlfn.IFNA(MATCH($A$1,'Curriculum 2025-2026'!$K:$K,0),0)&gt;0,3,0)))=1,INDEX('Curriculum 2025-2026'!$A:$A,_xlfn.IFNA(MATCH($A$1,'Curriculum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2025-2026'!$F:$F,_xlfn.IFNA(MATCH($A$1,'Curriculum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2025-2026'!$K:$K,_xlfn.IFNA(MATCH($A$1,'Curriculum 2025-2026'!$A:$A,0),_xlfn.IFNA(MATCH($A$1,'Curriculum 2025-2026'!$F:$F,0),MATCH($A$1,'Curriculum 2025-2026'!$K:$K,0)))+IF($E24="Core",2,15)+$A24),"")))</f>
        <v>191531830</v>
      </c>
      <c r="C24" t="str">
        <f>IF(IF(_xlfn.IFNA(MATCH($A$1,'Curriculum 2025-2026'!$A:$A,0),0)&gt;0,1,IF(_xlfn.IFNA(MATCH($A$1,'Curriculum 2025-2026'!$F:$F,0),0)&gt;0,2,IF(_xlfn.IFNA(MATCH($A$1,'Curriculum 2025-2026'!$K:$K,0),0)&gt;0,3,0)))=1,INDEX('Curriculum 2025-2026'!$B:$B,_xlfn.IFNA(MATCH($A$1,'Curriculum 2025-2026'!$A:$A,0),_xlfn.IFNA(MATCH($A$1,'Curriculum 2025-2026'!$F:$F,0),MATCH($A$1,'Curriculum 2025-2026'!$K:$K,0)))+IF($E24="Core",2,15)+$A24),IF(IF(_xlfn.IFNA(MATCH($A$1,'Curriculum 2025-2026'!$A:$A,0),0)&gt;0,1,IF(_xlfn.IFNA(MATCH($A$1,'Curriculum 2025-2026'!$F:$F,0),0)&gt;0,2,IF(_xlfn.IFNA(MATCH($A$1,'Curriculum 2025-2026'!$K:$K,0),0)&gt;0,3,0)))=2,INDEX('Curriculum 2025-2026'!$G:$G,_xlfn.IFNA(MATCH($A$1,'Curriculum 2025-2026'!$A:$A,0),_xlfn.IFNA(MATCH($A$1,'Curriculum 2025-2026'!$F:$F,0),MATCH($A$1,'Curriculum 2025-2026'!$K:$K,0)))+IF($E24="Core",2,15)+$A24),IF(IF(_xlfn.IFNA(MATCH($A$1,'Curriculum 2025-2026'!$A:$A,0),0)&gt;0,1,IF(_xlfn.IFNA(MATCH($A$1,'Curriculum 2025-2026'!$F:$F,0),0)&gt;0,2,IF(_xlfn.IFNA(MATCH($A$1,'Curriculum 2025-2026'!$K:$K,0),0)&gt;0,3,0)))=3,INDEX('Curriculum 2025-2026'!$L:$L,_xlfn.IFNA(MATCH($A$1,'Curriculum 2025-2026'!$A:$A,0),_xlfn.IFNA(MATCH($A$1,'Curriculum 2025-2026'!$F:$F,0),MATCH($A$1,'Curriculum 2025-2026'!$K:$K,0)))+IF($E24="Core",2,15)+$A24),"")))</f>
        <v>Stochastic Models in Production and Logisitics</v>
      </c>
      <c r="D24">
        <v>5</v>
      </c>
      <c r="E24"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CourseSelection</vt:lpstr>
      <vt:lpstr>Courses-AERO</vt:lpstr>
      <vt:lpstr>Courses-DM</vt:lpstr>
      <vt:lpstr>Courses-EF</vt:lpstr>
      <vt:lpstr>Courses-HTSM</vt:lpstr>
      <vt:lpstr>Courses-MEO</vt:lpstr>
      <vt:lpstr>Courses-PHT</vt:lpstr>
      <vt:lpstr>Courses-SSI</vt:lpstr>
      <vt:lpstr>Courses-General</vt:lpstr>
      <vt:lpstr>Curriculum 2022-2023</vt:lpstr>
      <vt:lpstr>Curriculum 2023-2024</vt:lpstr>
      <vt:lpstr>Curriculum 2024-2025</vt:lpstr>
      <vt:lpstr>Curriculum 2025-2026</vt:lpstr>
      <vt:lpstr>Courselist</vt:lpstr>
      <vt:lpstr>CourseListNew</vt:lpstr>
      <vt:lpstr>CourseSelection!Print_Area</vt:lpstr>
      <vt:lpstr>'Curriculum 2022-2023'!Print_Area</vt:lpstr>
      <vt:lpstr>'Curriculum 2023-2024'!Print_Area</vt:lpstr>
      <vt:lpstr>'Curriculum 2024-2025'!Print_Area</vt:lpstr>
      <vt:lpstr>'Curriculum 2025-2026'!Print_Area</vt:lpstr>
    </vt:vector>
  </TitlesOfParts>
  <Company>University of Twente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Heutink, A.F. (ET)</dc:creator>
  <cp:lastModifiedBy>Heutink, Adelien (UT-ET)</cp:lastModifiedBy>
  <cp:lastPrinted>2022-09-08T08:47:26Z</cp:lastPrinted>
  <dcterms:created xsi:type="dcterms:W3CDTF">2018-03-23T10:40:17Z</dcterms:created>
  <dcterms:modified xsi:type="dcterms:W3CDTF">2026-01-07T11:51:30Z</dcterms:modified>
</cp:coreProperties>
</file>