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5" windowWidth="12390" windowHeight="9315" activeTab="0"/>
  </bookViews>
  <sheets>
    <sheet name="Eye-Pass Probe Configuration" sheetId="1" r:id="rId1"/>
  </sheets>
  <definedNames>
    <definedName name="_xlnm.Print_Area" localSheetId="0">'Eye-Pass Probe Configuration'!$A$15:$M$76</definedName>
  </definedNames>
  <calcPr fullCalcOnLoad="1"/>
</workbook>
</file>

<file path=xl/sharedStrings.xml><?xml version="1.0" encoding="utf-8"?>
<sst xmlns="http://schemas.openxmlformats.org/spreadsheetml/2006/main" count="95" uniqueCount="73">
  <si>
    <t>Position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</si>
  <si>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</si>
  <si>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</si>
  <si>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</si>
  <si>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</si>
  <si>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</si>
  <si>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</si>
  <si>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</si>
  <si>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</si>
  <si>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</si>
  <si>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</si>
  <si>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</si>
  <si>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</si>
  <si>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Contact #</t>
  </si>
  <si>
    <t>BeCu</t>
  </si>
  <si>
    <t>W</t>
  </si>
  <si>
    <t>BeCu -- Beryllium Copper</t>
  </si>
  <si>
    <t>W -- Tungsten</t>
  </si>
  <si>
    <t xml:space="preserve">G </t>
  </si>
  <si>
    <t>Ground</t>
  </si>
  <si>
    <t xml:space="preserve">L </t>
  </si>
  <si>
    <t>Logic/signal</t>
  </si>
  <si>
    <t xml:space="preserve">X </t>
  </si>
  <si>
    <t>skip/no contact</t>
  </si>
  <si>
    <t xml:space="preserve">P </t>
  </si>
  <si>
    <t>Power</t>
  </si>
  <si>
    <t xml:space="preserve">P* </t>
  </si>
  <si>
    <t>HP Power (Adj right)</t>
  </si>
  <si>
    <t xml:space="preserve">*P </t>
  </si>
  <si>
    <t>HP Power (Adj left)</t>
  </si>
  <si>
    <t xml:space="preserve">P__ </t>
  </si>
  <si>
    <t>*P__</t>
  </si>
  <si>
    <t>P__*</t>
  </si>
  <si>
    <t>Power w/ sense (specify connector #)</t>
  </si>
  <si>
    <t>HP Power (Adj right) w/ sense (specify connector #)</t>
  </si>
  <si>
    <t>HP Power (Adj left) w/ sense (specify connector #)</t>
  </si>
  <si>
    <t>Contact Type</t>
  </si>
  <si>
    <t>Configuration Code:</t>
  </si>
  <si>
    <t>Contacts</t>
  </si>
  <si>
    <t>W-GP1PP6*GXLXG*P</t>
  </si>
  <si>
    <t>Locations</t>
  </si>
  <si>
    <t>Contact</t>
  </si>
  <si>
    <t>Type</t>
  </si>
  <si>
    <t>Conn Pin #</t>
  </si>
  <si>
    <t>PN:</t>
  </si>
  <si>
    <t>Config:</t>
  </si>
  <si>
    <t>Company:</t>
  </si>
  <si>
    <t>Shipping Address:</t>
  </si>
  <si>
    <t>City,State, Postal Code:</t>
  </si>
  <si>
    <t>Requisitoner:</t>
  </si>
  <si>
    <t>Buyer:</t>
  </si>
  <si>
    <t>Technical Contact:</t>
  </si>
  <si>
    <t>Date:</t>
  </si>
  <si>
    <t>Fax #:</t>
  </si>
  <si>
    <t>PO #:</t>
  </si>
  <si>
    <t>Email/phone:</t>
  </si>
  <si>
    <t>Customer Information:</t>
  </si>
  <si>
    <t>Probe Pitch</t>
  </si>
  <si>
    <t>Tip Material</t>
  </si>
  <si>
    <t>Special Instructions:</t>
  </si>
  <si>
    <t>Total Span (um)</t>
  </si>
  <si>
    <t>P'</t>
  </si>
  <si>
    <t/>
  </si>
  <si>
    <r>
      <t>Eye-Pass</t>
    </r>
    <r>
      <rPr>
        <b/>
        <sz val="18"/>
        <rFont val="Arial"/>
        <family val="2"/>
      </rPr>
      <t xml:space="preserve"> Probe Configuration</t>
    </r>
  </si>
  <si>
    <t>CMI PN: 122-039 Rev. A</t>
  </si>
  <si>
    <t>'P</t>
  </si>
  <si>
    <t>H.deVries@ewi.utwente.nl</t>
  </si>
  <si>
    <t>H. de Vries</t>
  </si>
  <si>
    <t>H.de Vries</t>
  </si>
  <si>
    <t>Enschede, 7500 AE</t>
  </si>
  <si>
    <t>University of Twente</t>
  </si>
  <si>
    <t>hogekamp 45</t>
  </si>
  <si>
    <t>LLLP'G'PLLL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</si>
</sst>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&lt;=9999999]###\-####;\(###\)\ ###\-####"/>
  </numFmts>
  <fonts count="17">
    <font>
      <sz val="10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73" fontId="7" fillId="0" borderId="0" xfId="17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1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4" fontId="0" fillId="0" borderId="2" xfId="0" applyNumberFormat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174" fontId="0" fillId="0" borderId="0" xfId="0" applyNumberForma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49" fontId="0" fillId="0" borderId="0" xfId="0" applyNumberFormat="1" applyAlignment="1" applyProtection="1" quotePrefix="1">
      <alignment horizontal="center"/>
      <protection hidden="1" locked="0"/>
    </xf>
    <xf numFmtId="0" fontId="0" fillId="0" borderId="0" xfId="0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hidden="1" locked="0"/>
    </xf>
    <xf numFmtId="0" fontId="15" fillId="0" borderId="11" xfId="0" applyFont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6" xfId="0" applyBorder="1" applyAlignment="1" applyProtection="1">
      <alignment/>
      <protection hidden="1" locked="0"/>
    </xf>
    <xf numFmtId="174" fontId="15" fillId="0" borderId="0" xfId="0" applyNumberFormat="1" applyFont="1" applyBorder="1" applyAlignment="1" applyProtection="1">
      <alignment horizontal="left"/>
      <protection hidden="1" locked="0"/>
    </xf>
    <xf numFmtId="0" fontId="15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174" fontId="0" fillId="0" borderId="0" xfId="0" applyNumberFormat="1" applyBorder="1" applyAlignment="1" applyProtection="1">
      <alignment horizontal="left"/>
      <protection hidden="1" locked="0"/>
    </xf>
    <xf numFmtId="0" fontId="0" fillId="0" borderId="7" xfId="0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right"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174" fontId="0" fillId="0" borderId="11" xfId="0" applyNumberFormat="1" applyBorder="1" applyAlignment="1" applyProtection="1">
      <alignment horizontal="left"/>
      <protection hidden="1" locked="0"/>
    </xf>
    <xf numFmtId="0" fontId="0" fillId="0" borderId="2" xfId="0" applyBorder="1" applyAlignment="1" applyProtection="1">
      <alignment horizontal="left"/>
      <protection hidden="1" locked="0"/>
    </xf>
    <xf numFmtId="0" fontId="0" fillId="0" borderId="2" xfId="0" applyBorder="1" applyAlignment="1" applyProtection="1">
      <alignment horizontal="right"/>
      <protection hidden="1" locked="0"/>
    </xf>
    <xf numFmtId="174" fontId="0" fillId="0" borderId="2" xfId="0" applyNumberFormat="1" applyBorder="1" applyAlignment="1" applyProtection="1">
      <alignment horizontal="left"/>
      <protection hidden="1" locked="0"/>
    </xf>
    <xf numFmtId="0" fontId="0" fillId="0" borderId="3" xfId="0" applyBorder="1" applyAlignment="1" applyProtection="1">
      <alignment/>
      <protection hidden="1" locked="0"/>
    </xf>
    <xf numFmtId="0" fontId="10" fillId="0" borderId="0" xfId="0" applyFont="1" applyAlignment="1" applyProtection="1" quotePrefix="1">
      <alignment horizontal="right"/>
      <protection hidden="1" locked="0"/>
    </xf>
    <xf numFmtId="0" fontId="9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15</xdr:row>
      <xdr:rowOff>38100</xdr:rowOff>
    </xdr:from>
    <xdr:to>
      <xdr:col>13</xdr:col>
      <xdr:colOff>0</xdr:colOff>
      <xdr:row>51</xdr:row>
      <xdr:rowOff>152400</xdr:rowOff>
    </xdr:to>
    <xdr:sp>
      <xdr:nvSpPr>
        <xdr:cNvPr id="1" name="Rectangle 649"/>
        <xdr:cNvSpPr>
          <a:spLocks/>
        </xdr:cNvSpPr>
      </xdr:nvSpPr>
      <xdr:spPr>
        <a:xfrm>
          <a:off x="3848100" y="323850"/>
          <a:ext cx="58388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45</xdr:row>
      <xdr:rowOff>104775</xdr:rowOff>
    </xdr:from>
    <xdr:to>
      <xdr:col>10</xdr:col>
      <xdr:colOff>495300</xdr:colOff>
      <xdr:row>50</xdr:row>
      <xdr:rowOff>104775</xdr:rowOff>
    </xdr:to>
    <xdr:sp>
      <xdr:nvSpPr>
        <xdr:cNvPr id="2" name="AutoShape 310"/>
        <xdr:cNvSpPr>
          <a:spLocks/>
        </xdr:cNvSpPr>
      </xdr:nvSpPr>
      <xdr:spPr>
        <a:xfrm>
          <a:off x="4419600" y="3314700"/>
          <a:ext cx="3933825" cy="8096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114300</xdr:rowOff>
    </xdr:from>
    <xdr:to>
      <xdr:col>5</xdr:col>
      <xdr:colOff>152400</xdr:colOff>
      <xdr:row>49</xdr:row>
      <xdr:rowOff>104775</xdr:rowOff>
    </xdr:to>
    <xdr:sp>
      <xdr:nvSpPr>
        <xdr:cNvPr id="3" name="AutoShape 312"/>
        <xdr:cNvSpPr>
          <a:spLocks/>
        </xdr:cNvSpPr>
      </xdr:nvSpPr>
      <xdr:spPr>
        <a:xfrm>
          <a:off x="459105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48</xdr:row>
      <xdr:rowOff>114300</xdr:rowOff>
    </xdr:from>
    <xdr:to>
      <xdr:col>5</xdr:col>
      <xdr:colOff>466725</xdr:colOff>
      <xdr:row>49</xdr:row>
      <xdr:rowOff>104775</xdr:rowOff>
    </xdr:to>
    <xdr:sp>
      <xdr:nvSpPr>
        <xdr:cNvPr id="4" name="AutoShape 314"/>
        <xdr:cNvSpPr>
          <a:spLocks/>
        </xdr:cNvSpPr>
      </xdr:nvSpPr>
      <xdr:spPr>
        <a:xfrm>
          <a:off x="4895850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</xdr:row>
      <xdr:rowOff>114300</xdr:rowOff>
    </xdr:from>
    <xdr:to>
      <xdr:col>6</xdr:col>
      <xdr:colOff>152400</xdr:colOff>
      <xdr:row>49</xdr:row>
      <xdr:rowOff>104775</xdr:rowOff>
    </xdr:to>
    <xdr:sp>
      <xdr:nvSpPr>
        <xdr:cNvPr id="5" name="AutoShape 316"/>
        <xdr:cNvSpPr>
          <a:spLocks/>
        </xdr:cNvSpPr>
      </xdr:nvSpPr>
      <xdr:spPr>
        <a:xfrm>
          <a:off x="523875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48</xdr:row>
      <xdr:rowOff>114300</xdr:rowOff>
    </xdr:from>
    <xdr:to>
      <xdr:col>6</xdr:col>
      <xdr:colOff>447675</xdr:colOff>
      <xdr:row>49</xdr:row>
      <xdr:rowOff>104775</xdr:rowOff>
    </xdr:to>
    <xdr:sp>
      <xdr:nvSpPr>
        <xdr:cNvPr id="6" name="AutoShape 318"/>
        <xdr:cNvSpPr>
          <a:spLocks/>
        </xdr:cNvSpPr>
      </xdr:nvSpPr>
      <xdr:spPr>
        <a:xfrm>
          <a:off x="553402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114300</xdr:rowOff>
    </xdr:from>
    <xdr:to>
      <xdr:col>7</xdr:col>
      <xdr:colOff>142875</xdr:colOff>
      <xdr:row>49</xdr:row>
      <xdr:rowOff>104775</xdr:rowOff>
    </xdr:to>
    <xdr:sp>
      <xdr:nvSpPr>
        <xdr:cNvPr id="7" name="AutoShape 320"/>
        <xdr:cNvSpPr>
          <a:spLocks/>
        </xdr:cNvSpPr>
      </xdr:nvSpPr>
      <xdr:spPr>
        <a:xfrm>
          <a:off x="583882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48</xdr:row>
      <xdr:rowOff>114300</xdr:rowOff>
    </xdr:from>
    <xdr:to>
      <xdr:col>7</xdr:col>
      <xdr:colOff>457200</xdr:colOff>
      <xdr:row>49</xdr:row>
      <xdr:rowOff>104775</xdr:rowOff>
    </xdr:to>
    <xdr:sp>
      <xdr:nvSpPr>
        <xdr:cNvPr id="8" name="AutoShape 322"/>
        <xdr:cNvSpPr>
          <a:spLocks/>
        </xdr:cNvSpPr>
      </xdr:nvSpPr>
      <xdr:spPr>
        <a:xfrm>
          <a:off x="6143625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48</xdr:row>
      <xdr:rowOff>114300</xdr:rowOff>
    </xdr:from>
    <xdr:to>
      <xdr:col>7</xdr:col>
      <xdr:colOff>762000</xdr:colOff>
      <xdr:row>49</xdr:row>
      <xdr:rowOff>104775</xdr:rowOff>
    </xdr:to>
    <xdr:sp>
      <xdr:nvSpPr>
        <xdr:cNvPr id="9" name="AutoShape 324"/>
        <xdr:cNvSpPr>
          <a:spLocks/>
        </xdr:cNvSpPr>
      </xdr:nvSpPr>
      <xdr:spPr>
        <a:xfrm>
          <a:off x="645795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48</xdr:row>
      <xdr:rowOff>114300</xdr:rowOff>
    </xdr:from>
    <xdr:to>
      <xdr:col>8</xdr:col>
      <xdr:colOff>266700</xdr:colOff>
      <xdr:row>49</xdr:row>
      <xdr:rowOff>104775</xdr:rowOff>
    </xdr:to>
    <xdr:sp>
      <xdr:nvSpPr>
        <xdr:cNvPr id="10" name="AutoShape 326"/>
        <xdr:cNvSpPr>
          <a:spLocks/>
        </xdr:cNvSpPr>
      </xdr:nvSpPr>
      <xdr:spPr>
        <a:xfrm>
          <a:off x="6753225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114300</xdr:rowOff>
    </xdr:from>
    <xdr:to>
      <xdr:col>8</xdr:col>
      <xdr:colOff>581025</xdr:colOff>
      <xdr:row>49</xdr:row>
      <xdr:rowOff>104775</xdr:rowOff>
    </xdr:to>
    <xdr:sp>
      <xdr:nvSpPr>
        <xdr:cNvPr id="11" name="AutoShape 328"/>
        <xdr:cNvSpPr>
          <a:spLocks/>
        </xdr:cNvSpPr>
      </xdr:nvSpPr>
      <xdr:spPr>
        <a:xfrm>
          <a:off x="707707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48</xdr:row>
      <xdr:rowOff>114300</xdr:rowOff>
    </xdr:from>
    <xdr:to>
      <xdr:col>9</xdr:col>
      <xdr:colOff>285750</xdr:colOff>
      <xdr:row>49</xdr:row>
      <xdr:rowOff>104775</xdr:rowOff>
    </xdr:to>
    <xdr:sp>
      <xdr:nvSpPr>
        <xdr:cNvPr id="12" name="AutoShape 330"/>
        <xdr:cNvSpPr>
          <a:spLocks/>
        </xdr:cNvSpPr>
      </xdr:nvSpPr>
      <xdr:spPr>
        <a:xfrm>
          <a:off x="739140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48</xdr:row>
      <xdr:rowOff>114300</xdr:rowOff>
    </xdr:from>
    <xdr:to>
      <xdr:col>9</xdr:col>
      <xdr:colOff>600075</xdr:colOff>
      <xdr:row>49</xdr:row>
      <xdr:rowOff>104775</xdr:rowOff>
    </xdr:to>
    <xdr:sp>
      <xdr:nvSpPr>
        <xdr:cNvPr id="13" name="AutoShape 332"/>
        <xdr:cNvSpPr>
          <a:spLocks/>
        </xdr:cNvSpPr>
      </xdr:nvSpPr>
      <xdr:spPr>
        <a:xfrm>
          <a:off x="7696200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48</xdr:row>
      <xdr:rowOff>114300</xdr:rowOff>
    </xdr:from>
    <xdr:to>
      <xdr:col>10</xdr:col>
      <xdr:colOff>314325</xdr:colOff>
      <xdr:row>49</xdr:row>
      <xdr:rowOff>104775</xdr:rowOff>
    </xdr:to>
    <xdr:sp>
      <xdr:nvSpPr>
        <xdr:cNvPr id="14" name="AutoShape 334"/>
        <xdr:cNvSpPr>
          <a:spLocks/>
        </xdr:cNvSpPr>
      </xdr:nvSpPr>
      <xdr:spPr>
        <a:xfrm>
          <a:off x="802957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28575</xdr:rowOff>
    </xdr:from>
    <xdr:to>
      <xdr:col>9</xdr:col>
      <xdr:colOff>561975</xdr:colOff>
      <xdr:row>36</xdr:row>
      <xdr:rowOff>95250</xdr:rowOff>
    </xdr:to>
    <xdr:sp>
      <xdr:nvSpPr>
        <xdr:cNvPr id="15" name="AutoShape 631"/>
        <xdr:cNvSpPr>
          <a:spLocks/>
        </xdr:cNvSpPr>
      </xdr:nvSpPr>
      <xdr:spPr>
        <a:xfrm>
          <a:off x="7734300" y="1743075"/>
          <a:ext cx="7620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48</xdr:row>
      <xdr:rowOff>95250</xdr:rowOff>
    </xdr:from>
    <xdr:to>
      <xdr:col>11</xdr:col>
      <xdr:colOff>180975</xdr:colOff>
      <xdr:row>49</xdr:row>
      <xdr:rowOff>76200</xdr:rowOff>
    </xdr:to>
    <xdr:sp>
      <xdr:nvSpPr>
        <xdr:cNvPr id="16" name="AutoShape 633"/>
        <xdr:cNvSpPr>
          <a:spLocks/>
        </xdr:cNvSpPr>
      </xdr:nvSpPr>
      <xdr:spPr>
        <a:xfrm>
          <a:off x="8505825" y="379095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49</xdr:row>
      <xdr:rowOff>38100</xdr:rowOff>
    </xdr:from>
    <xdr:to>
      <xdr:col>10</xdr:col>
      <xdr:colOff>476250</xdr:colOff>
      <xdr:row>50</xdr:row>
      <xdr:rowOff>133350</xdr:rowOff>
    </xdr:to>
    <xdr:grpSp>
      <xdr:nvGrpSpPr>
        <xdr:cNvPr id="17" name="Group 635"/>
        <xdr:cNvGrpSpPr>
          <a:grpSpLocks/>
        </xdr:cNvGrpSpPr>
      </xdr:nvGrpSpPr>
      <xdr:grpSpPr>
        <a:xfrm>
          <a:off x="4514850" y="3895725"/>
          <a:ext cx="3819525" cy="257175"/>
          <a:chOff x="2985" y="7388"/>
          <a:chExt cx="5955" cy="405"/>
        </a:xfrm>
        <a:solidFill>
          <a:srgbClr val="FFFFFF"/>
        </a:solidFill>
      </xdr:grpSpPr>
    </xdr:grpSp>
    <xdr:clientData/>
  </xdr:twoCellAnchor>
  <xdr:twoCellAnchor>
    <xdr:from>
      <xdr:col>4</xdr:col>
      <xdr:colOff>628650</xdr:colOff>
      <xdr:row>33</xdr:row>
      <xdr:rowOff>152400</xdr:rowOff>
    </xdr:from>
    <xdr:to>
      <xdr:col>10</xdr:col>
      <xdr:colOff>485775</xdr:colOff>
      <xdr:row>45</xdr:row>
      <xdr:rowOff>85725</xdr:rowOff>
    </xdr:to>
    <xdr:sp>
      <xdr:nvSpPr>
        <xdr:cNvPr id="30" name="AutoShape 237"/>
        <xdr:cNvSpPr>
          <a:spLocks/>
        </xdr:cNvSpPr>
      </xdr:nvSpPr>
      <xdr:spPr>
        <a:xfrm flipV="1">
          <a:off x="4438650" y="1371600"/>
          <a:ext cx="3905250" cy="1924050"/>
        </a:xfrm>
        <a:prstGeom prst="trapezoid">
          <a:avLst>
            <a:gd name="adj" fmla="val -24060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34</xdr:row>
      <xdr:rowOff>95250</xdr:rowOff>
    </xdr:from>
    <xdr:to>
      <xdr:col>6</xdr:col>
      <xdr:colOff>476250</xdr:colOff>
      <xdr:row>35</xdr:row>
      <xdr:rowOff>114300</xdr:rowOff>
    </xdr:to>
    <xdr:grpSp>
      <xdr:nvGrpSpPr>
        <xdr:cNvPr id="31" name="Group 238"/>
        <xdr:cNvGrpSpPr>
          <a:grpSpLocks/>
        </xdr:cNvGrpSpPr>
      </xdr:nvGrpSpPr>
      <xdr:grpSpPr>
        <a:xfrm>
          <a:off x="55721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32" name="AutoShape 23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4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24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4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495300</xdr:colOff>
      <xdr:row>34</xdr:row>
      <xdr:rowOff>95250</xdr:rowOff>
    </xdr:from>
    <xdr:to>
      <xdr:col>7</xdr:col>
      <xdr:colOff>19050</xdr:colOff>
      <xdr:row>35</xdr:row>
      <xdr:rowOff>114300</xdr:rowOff>
    </xdr:to>
    <xdr:grpSp>
      <xdr:nvGrpSpPr>
        <xdr:cNvPr id="36" name="Group 243"/>
        <xdr:cNvGrpSpPr>
          <a:grpSpLocks/>
        </xdr:cNvGrpSpPr>
      </xdr:nvGrpSpPr>
      <xdr:grpSpPr>
        <a:xfrm>
          <a:off x="57245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37" name="AutoShape 24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24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24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24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47625</xdr:colOff>
      <xdr:row>34</xdr:row>
      <xdr:rowOff>95250</xdr:rowOff>
    </xdr:from>
    <xdr:to>
      <xdr:col>7</xdr:col>
      <xdr:colOff>180975</xdr:colOff>
      <xdr:row>35</xdr:row>
      <xdr:rowOff>114300</xdr:rowOff>
    </xdr:to>
    <xdr:grpSp>
      <xdr:nvGrpSpPr>
        <xdr:cNvPr id="41" name="Group 248"/>
        <xdr:cNvGrpSpPr>
          <a:grpSpLocks/>
        </xdr:cNvGrpSpPr>
      </xdr:nvGrpSpPr>
      <xdr:grpSpPr>
        <a:xfrm>
          <a:off x="5886450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42" name="AutoShape 24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25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5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5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190500</xdr:colOff>
      <xdr:row>34</xdr:row>
      <xdr:rowOff>95250</xdr:rowOff>
    </xdr:from>
    <xdr:to>
      <xdr:col>7</xdr:col>
      <xdr:colOff>323850</xdr:colOff>
      <xdr:row>35</xdr:row>
      <xdr:rowOff>114300</xdr:rowOff>
    </xdr:to>
    <xdr:grpSp>
      <xdr:nvGrpSpPr>
        <xdr:cNvPr id="46" name="Group 253"/>
        <xdr:cNvGrpSpPr>
          <a:grpSpLocks/>
        </xdr:cNvGrpSpPr>
      </xdr:nvGrpSpPr>
      <xdr:grpSpPr>
        <a:xfrm>
          <a:off x="60293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47" name="AutoShape 25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25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25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25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342900</xdr:colOff>
      <xdr:row>34</xdr:row>
      <xdr:rowOff>95250</xdr:rowOff>
    </xdr:from>
    <xdr:to>
      <xdr:col>7</xdr:col>
      <xdr:colOff>476250</xdr:colOff>
      <xdr:row>35</xdr:row>
      <xdr:rowOff>114300</xdr:rowOff>
    </xdr:to>
    <xdr:grpSp>
      <xdr:nvGrpSpPr>
        <xdr:cNvPr id="51" name="Group 258"/>
        <xdr:cNvGrpSpPr>
          <a:grpSpLocks/>
        </xdr:cNvGrpSpPr>
      </xdr:nvGrpSpPr>
      <xdr:grpSpPr>
        <a:xfrm>
          <a:off x="61817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52" name="AutoShape 25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6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6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6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495300</xdr:colOff>
      <xdr:row>34</xdr:row>
      <xdr:rowOff>95250</xdr:rowOff>
    </xdr:from>
    <xdr:to>
      <xdr:col>7</xdr:col>
      <xdr:colOff>628650</xdr:colOff>
      <xdr:row>35</xdr:row>
      <xdr:rowOff>114300</xdr:rowOff>
    </xdr:to>
    <xdr:grpSp>
      <xdr:nvGrpSpPr>
        <xdr:cNvPr id="56" name="Group 263"/>
        <xdr:cNvGrpSpPr>
          <a:grpSpLocks/>
        </xdr:cNvGrpSpPr>
      </xdr:nvGrpSpPr>
      <xdr:grpSpPr>
        <a:xfrm>
          <a:off x="63341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57" name="AutoShape 26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6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6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26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657225</xdr:colOff>
      <xdr:row>34</xdr:row>
      <xdr:rowOff>95250</xdr:rowOff>
    </xdr:from>
    <xdr:to>
      <xdr:col>7</xdr:col>
      <xdr:colOff>790575</xdr:colOff>
      <xdr:row>35</xdr:row>
      <xdr:rowOff>114300</xdr:rowOff>
    </xdr:to>
    <xdr:grpSp>
      <xdr:nvGrpSpPr>
        <xdr:cNvPr id="61" name="Group 268"/>
        <xdr:cNvGrpSpPr>
          <a:grpSpLocks/>
        </xdr:cNvGrpSpPr>
      </xdr:nvGrpSpPr>
      <xdr:grpSpPr>
        <a:xfrm>
          <a:off x="6496050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62" name="AutoShape 26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7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7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27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19050</xdr:colOff>
      <xdr:row>34</xdr:row>
      <xdr:rowOff>95250</xdr:rowOff>
    </xdr:from>
    <xdr:to>
      <xdr:col>8</xdr:col>
      <xdr:colOff>152400</xdr:colOff>
      <xdr:row>35</xdr:row>
      <xdr:rowOff>114300</xdr:rowOff>
    </xdr:to>
    <xdr:grpSp>
      <xdr:nvGrpSpPr>
        <xdr:cNvPr id="66" name="Group 273"/>
        <xdr:cNvGrpSpPr>
          <a:grpSpLocks/>
        </xdr:cNvGrpSpPr>
      </xdr:nvGrpSpPr>
      <xdr:grpSpPr>
        <a:xfrm>
          <a:off x="665797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67" name="AutoShape 27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27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27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27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171450</xdr:colOff>
      <xdr:row>34</xdr:row>
      <xdr:rowOff>95250</xdr:rowOff>
    </xdr:from>
    <xdr:to>
      <xdr:col>8</xdr:col>
      <xdr:colOff>304800</xdr:colOff>
      <xdr:row>35</xdr:row>
      <xdr:rowOff>114300</xdr:rowOff>
    </xdr:to>
    <xdr:grpSp>
      <xdr:nvGrpSpPr>
        <xdr:cNvPr id="71" name="Group 278"/>
        <xdr:cNvGrpSpPr>
          <a:grpSpLocks/>
        </xdr:cNvGrpSpPr>
      </xdr:nvGrpSpPr>
      <xdr:grpSpPr>
        <a:xfrm>
          <a:off x="681037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72" name="AutoShape 27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28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28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28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323850</xdr:colOff>
      <xdr:row>34</xdr:row>
      <xdr:rowOff>95250</xdr:rowOff>
    </xdr:from>
    <xdr:to>
      <xdr:col>8</xdr:col>
      <xdr:colOff>457200</xdr:colOff>
      <xdr:row>35</xdr:row>
      <xdr:rowOff>114300</xdr:rowOff>
    </xdr:to>
    <xdr:grpSp>
      <xdr:nvGrpSpPr>
        <xdr:cNvPr id="76" name="Group 283"/>
        <xdr:cNvGrpSpPr>
          <a:grpSpLocks/>
        </xdr:cNvGrpSpPr>
      </xdr:nvGrpSpPr>
      <xdr:grpSpPr>
        <a:xfrm>
          <a:off x="696277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77" name="AutoShape 28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28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28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8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466725</xdr:colOff>
      <xdr:row>34</xdr:row>
      <xdr:rowOff>95250</xdr:rowOff>
    </xdr:from>
    <xdr:to>
      <xdr:col>8</xdr:col>
      <xdr:colOff>600075</xdr:colOff>
      <xdr:row>35</xdr:row>
      <xdr:rowOff>114300</xdr:rowOff>
    </xdr:to>
    <xdr:grpSp>
      <xdr:nvGrpSpPr>
        <xdr:cNvPr id="81" name="Group 288"/>
        <xdr:cNvGrpSpPr>
          <a:grpSpLocks/>
        </xdr:cNvGrpSpPr>
      </xdr:nvGrpSpPr>
      <xdr:grpSpPr>
        <a:xfrm>
          <a:off x="7105650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82" name="AutoShape 28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29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29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29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5</xdr:col>
      <xdr:colOff>476250</xdr:colOff>
      <xdr:row>39</xdr:row>
      <xdr:rowOff>76200</xdr:rowOff>
    </xdr:from>
    <xdr:to>
      <xdr:col>6</xdr:col>
      <xdr:colOff>38100</xdr:colOff>
      <xdr:row>42</xdr:row>
      <xdr:rowOff>104775</xdr:rowOff>
    </xdr:to>
    <xdr:grpSp>
      <xdr:nvGrpSpPr>
        <xdr:cNvPr id="86" name="Group 293"/>
        <xdr:cNvGrpSpPr>
          <a:grpSpLocks/>
        </xdr:cNvGrpSpPr>
      </xdr:nvGrpSpPr>
      <xdr:grpSpPr>
        <a:xfrm>
          <a:off x="5057775" y="2305050"/>
          <a:ext cx="2095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87" name="Group 294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88" name="AutoShape 295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296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297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298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2" name="Group 299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93" name="AutoShape 300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301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302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303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304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305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306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307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308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2" name="AutoShape 309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5</xdr:col>
      <xdr:colOff>9525</xdr:colOff>
      <xdr:row>46</xdr:row>
      <xdr:rowOff>133350</xdr:rowOff>
    </xdr:from>
    <xdr:to>
      <xdr:col>5</xdr:col>
      <xdr:colOff>152400</xdr:colOff>
      <xdr:row>47</xdr:row>
      <xdr:rowOff>114300</xdr:rowOff>
    </xdr:to>
    <xdr:sp>
      <xdr:nvSpPr>
        <xdr:cNvPr id="103" name="AutoShape 311"/>
        <xdr:cNvSpPr>
          <a:spLocks/>
        </xdr:cNvSpPr>
      </xdr:nvSpPr>
      <xdr:spPr>
        <a:xfrm>
          <a:off x="459105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46</xdr:row>
      <xdr:rowOff>133350</xdr:rowOff>
    </xdr:from>
    <xdr:to>
      <xdr:col>5</xdr:col>
      <xdr:colOff>466725</xdr:colOff>
      <xdr:row>47</xdr:row>
      <xdr:rowOff>114300</xdr:rowOff>
    </xdr:to>
    <xdr:sp>
      <xdr:nvSpPr>
        <xdr:cNvPr id="104" name="AutoShape 313"/>
        <xdr:cNvSpPr>
          <a:spLocks/>
        </xdr:cNvSpPr>
      </xdr:nvSpPr>
      <xdr:spPr>
        <a:xfrm>
          <a:off x="4895850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133350</xdr:rowOff>
    </xdr:from>
    <xdr:to>
      <xdr:col>6</xdr:col>
      <xdr:colOff>152400</xdr:colOff>
      <xdr:row>47</xdr:row>
      <xdr:rowOff>114300</xdr:rowOff>
    </xdr:to>
    <xdr:sp>
      <xdr:nvSpPr>
        <xdr:cNvPr id="105" name="AutoShape 315"/>
        <xdr:cNvSpPr>
          <a:spLocks/>
        </xdr:cNvSpPr>
      </xdr:nvSpPr>
      <xdr:spPr>
        <a:xfrm>
          <a:off x="523875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46</xdr:row>
      <xdr:rowOff>133350</xdr:rowOff>
    </xdr:from>
    <xdr:to>
      <xdr:col>6</xdr:col>
      <xdr:colOff>447675</xdr:colOff>
      <xdr:row>47</xdr:row>
      <xdr:rowOff>114300</xdr:rowOff>
    </xdr:to>
    <xdr:sp>
      <xdr:nvSpPr>
        <xdr:cNvPr id="106" name="AutoShape 317"/>
        <xdr:cNvSpPr>
          <a:spLocks/>
        </xdr:cNvSpPr>
      </xdr:nvSpPr>
      <xdr:spPr>
        <a:xfrm>
          <a:off x="553402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133350</xdr:rowOff>
    </xdr:from>
    <xdr:to>
      <xdr:col>7</xdr:col>
      <xdr:colOff>142875</xdr:colOff>
      <xdr:row>47</xdr:row>
      <xdr:rowOff>114300</xdr:rowOff>
    </xdr:to>
    <xdr:sp>
      <xdr:nvSpPr>
        <xdr:cNvPr id="107" name="AutoShape 319"/>
        <xdr:cNvSpPr>
          <a:spLocks/>
        </xdr:cNvSpPr>
      </xdr:nvSpPr>
      <xdr:spPr>
        <a:xfrm>
          <a:off x="583882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133350</xdr:rowOff>
    </xdr:from>
    <xdr:to>
      <xdr:col>7</xdr:col>
      <xdr:colOff>457200</xdr:colOff>
      <xdr:row>47</xdr:row>
      <xdr:rowOff>114300</xdr:rowOff>
    </xdr:to>
    <xdr:sp>
      <xdr:nvSpPr>
        <xdr:cNvPr id="108" name="AutoShape 321"/>
        <xdr:cNvSpPr>
          <a:spLocks/>
        </xdr:cNvSpPr>
      </xdr:nvSpPr>
      <xdr:spPr>
        <a:xfrm>
          <a:off x="6143625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46</xdr:row>
      <xdr:rowOff>133350</xdr:rowOff>
    </xdr:from>
    <xdr:to>
      <xdr:col>7</xdr:col>
      <xdr:colOff>762000</xdr:colOff>
      <xdr:row>47</xdr:row>
      <xdr:rowOff>114300</xdr:rowOff>
    </xdr:to>
    <xdr:sp>
      <xdr:nvSpPr>
        <xdr:cNvPr id="109" name="AutoShape 323"/>
        <xdr:cNvSpPr>
          <a:spLocks/>
        </xdr:cNvSpPr>
      </xdr:nvSpPr>
      <xdr:spPr>
        <a:xfrm>
          <a:off x="645795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133350</xdr:rowOff>
    </xdr:from>
    <xdr:to>
      <xdr:col>8</xdr:col>
      <xdr:colOff>266700</xdr:colOff>
      <xdr:row>47</xdr:row>
      <xdr:rowOff>114300</xdr:rowOff>
    </xdr:to>
    <xdr:sp>
      <xdr:nvSpPr>
        <xdr:cNvPr id="110" name="AutoShape 325"/>
        <xdr:cNvSpPr>
          <a:spLocks/>
        </xdr:cNvSpPr>
      </xdr:nvSpPr>
      <xdr:spPr>
        <a:xfrm>
          <a:off x="6753225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46</xdr:row>
      <xdr:rowOff>133350</xdr:rowOff>
    </xdr:from>
    <xdr:to>
      <xdr:col>8</xdr:col>
      <xdr:colOff>581025</xdr:colOff>
      <xdr:row>47</xdr:row>
      <xdr:rowOff>114300</xdr:rowOff>
    </xdr:to>
    <xdr:sp>
      <xdr:nvSpPr>
        <xdr:cNvPr id="111" name="AutoShape 327"/>
        <xdr:cNvSpPr>
          <a:spLocks/>
        </xdr:cNvSpPr>
      </xdr:nvSpPr>
      <xdr:spPr>
        <a:xfrm>
          <a:off x="707707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46</xdr:row>
      <xdr:rowOff>133350</xdr:rowOff>
    </xdr:from>
    <xdr:to>
      <xdr:col>9</xdr:col>
      <xdr:colOff>285750</xdr:colOff>
      <xdr:row>47</xdr:row>
      <xdr:rowOff>114300</xdr:rowOff>
    </xdr:to>
    <xdr:sp>
      <xdr:nvSpPr>
        <xdr:cNvPr id="112" name="AutoShape 329"/>
        <xdr:cNvSpPr>
          <a:spLocks/>
        </xdr:cNvSpPr>
      </xdr:nvSpPr>
      <xdr:spPr>
        <a:xfrm>
          <a:off x="739140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46</xdr:row>
      <xdr:rowOff>133350</xdr:rowOff>
    </xdr:from>
    <xdr:to>
      <xdr:col>9</xdr:col>
      <xdr:colOff>600075</xdr:colOff>
      <xdr:row>47</xdr:row>
      <xdr:rowOff>114300</xdr:rowOff>
    </xdr:to>
    <xdr:sp>
      <xdr:nvSpPr>
        <xdr:cNvPr id="113" name="AutoShape 331"/>
        <xdr:cNvSpPr>
          <a:spLocks/>
        </xdr:cNvSpPr>
      </xdr:nvSpPr>
      <xdr:spPr>
        <a:xfrm>
          <a:off x="7696200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133350</xdr:rowOff>
    </xdr:from>
    <xdr:to>
      <xdr:col>10</xdr:col>
      <xdr:colOff>314325</xdr:colOff>
      <xdr:row>47</xdr:row>
      <xdr:rowOff>114300</xdr:rowOff>
    </xdr:to>
    <xdr:sp>
      <xdr:nvSpPr>
        <xdr:cNvPr id="114" name="AutoShape 333"/>
        <xdr:cNvSpPr>
          <a:spLocks/>
        </xdr:cNvSpPr>
      </xdr:nvSpPr>
      <xdr:spPr>
        <a:xfrm>
          <a:off x="802957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31</xdr:row>
      <xdr:rowOff>123825</xdr:rowOff>
    </xdr:from>
    <xdr:to>
      <xdr:col>6</xdr:col>
      <xdr:colOff>333375</xdr:colOff>
      <xdr:row>36</xdr:row>
      <xdr:rowOff>123825</xdr:rowOff>
    </xdr:to>
    <xdr:sp>
      <xdr:nvSpPr>
        <xdr:cNvPr id="115" name="AutoShape 335"/>
        <xdr:cNvSpPr>
          <a:spLocks/>
        </xdr:cNvSpPr>
      </xdr:nvSpPr>
      <xdr:spPr>
        <a:xfrm>
          <a:off x="5562600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66675</xdr:colOff>
      <xdr:row>39</xdr:row>
      <xdr:rowOff>76200</xdr:rowOff>
    </xdr:from>
    <xdr:to>
      <xdr:col>6</xdr:col>
      <xdr:colOff>238125</xdr:colOff>
      <xdr:row>42</xdr:row>
      <xdr:rowOff>104775</xdr:rowOff>
    </xdr:to>
    <xdr:grpSp>
      <xdr:nvGrpSpPr>
        <xdr:cNvPr id="116" name="Group 343"/>
        <xdr:cNvGrpSpPr>
          <a:grpSpLocks/>
        </xdr:cNvGrpSpPr>
      </xdr:nvGrpSpPr>
      <xdr:grpSpPr>
        <a:xfrm>
          <a:off x="5295900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17" name="Group 344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18" name="AutoShape 345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346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347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348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349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23" name="AutoShape 350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351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352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353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354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355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356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357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358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2" name="AutoShape 359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285750</xdr:colOff>
      <xdr:row>39</xdr:row>
      <xdr:rowOff>76200</xdr:rowOff>
    </xdr:from>
    <xdr:to>
      <xdr:col>6</xdr:col>
      <xdr:colOff>457200</xdr:colOff>
      <xdr:row>42</xdr:row>
      <xdr:rowOff>104775</xdr:rowOff>
    </xdr:to>
    <xdr:grpSp>
      <xdr:nvGrpSpPr>
        <xdr:cNvPr id="133" name="Group 360"/>
        <xdr:cNvGrpSpPr>
          <a:grpSpLocks/>
        </xdr:cNvGrpSpPr>
      </xdr:nvGrpSpPr>
      <xdr:grpSpPr>
        <a:xfrm>
          <a:off x="55149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34" name="Group 361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35" name="AutoShape 362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363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364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365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" name="Group 366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40" name="AutoShape 367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368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369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370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371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372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373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374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375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9" name="AutoShape 376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361950</xdr:colOff>
      <xdr:row>39</xdr:row>
      <xdr:rowOff>76200</xdr:rowOff>
    </xdr:from>
    <xdr:to>
      <xdr:col>7</xdr:col>
      <xdr:colOff>533400</xdr:colOff>
      <xdr:row>42</xdr:row>
      <xdr:rowOff>104775</xdr:rowOff>
    </xdr:to>
    <xdr:grpSp>
      <xdr:nvGrpSpPr>
        <xdr:cNvPr id="150" name="Group 377"/>
        <xdr:cNvGrpSpPr>
          <a:grpSpLocks/>
        </xdr:cNvGrpSpPr>
      </xdr:nvGrpSpPr>
      <xdr:grpSpPr>
        <a:xfrm>
          <a:off x="62007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51" name="Group 378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52" name="AutoShape 379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380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381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382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6" name="Group 383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57" name="AutoShape 384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385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386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387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388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389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390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391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392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6" name="AutoShape 393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190500</xdr:colOff>
      <xdr:row>31</xdr:row>
      <xdr:rowOff>123825</xdr:rowOff>
    </xdr:from>
    <xdr:to>
      <xdr:col>7</xdr:col>
      <xdr:colOff>190500</xdr:colOff>
      <xdr:row>36</xdr:row>
      <xdr:rowOff>123825</xdr:rowOff>
    </xdr:to>
    <xdr:sp>
      <xdr:nvSpPr>
        <xdr:cNvPr id="167" name="AutoShape 394"/>
        <xdr:cNvSpPr>
          <a:spLocks/>
        </xdr:cNvSpPr>
      </xdr:nvSpPr>
      <xdr:spPr>
        <a:xfrm>
          <a:off x="6029325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542925</xdr:colOff>
      <xdr:row>39</xdr:row>
      <xdr:rowOff>76200</xdr:rowOff>
    </xdr:from>
    <xdr:to>
      <xdr:col>7</xdr:col>
      <xdr:colOff>104775</xdr:colOff>
      <xdr:row>42</xdr:row>
      <xdr:rowOff>104775</xdr:rowOff>
    </xdr:to>
    <xdr:grpSp>
      <xdr:nvGrpSpPr>
        <xdr:cNvPr id="168" name="Group 401"/>
        <xdr:cNvGrpSpPr>
          <a:grpSpLocks/>
        </xdr:cNvGrpSpPr>
      </xdr:nvGrpSpPr>
      <xdr:grpSpPr>
        <a:xfrm>
          <a:off x="5772150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69" name="Group 402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70" name="AutoShape 403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404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405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406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4" name="Group 407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75" name="AutoShape 408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409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410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411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412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413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414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415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416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4" name="AutoShape 417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133350</xdr:colOff>
      <xdr:row>39</xdr:row>
      <xdr:rowOff>76200</xdr:rowOff>
    </xdr:from>
    <xdr:to>
      <xdr:col>7</xdr:col>
      <xdr:colOff>304800</xdr:colOff>
      <xdr:row>42</xdr:row>
      <xdr:rowOff>104775</xdr:rowOff>
    </xdr:to>
    <xdr:grpSp>
      <xdr:nvGrpSpPr>
        <xdr:cNvPr id="185" name="Group 418"/>
        <xdr:cNvGrpSpPr>
          <a:grpSpLocks/>
        </xdr:cNvGrpSpPr>
      </xdr:nvGrpSpPr>
      <xdr:grpSpPr>
        <a:xfrm>
          <a:off x="59721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86" name="Group 419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87" name="AutoShape 420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421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422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423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1" name="Group 424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92" name="AutoShape 425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426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427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428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429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430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431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432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433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1" name="AutoShape 434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333375</xdr:colOff>
      <xdr:row>31</xdr:row>
      <xdr:rowOff>123825</xdr:rowOff>
    </xdr:from>
    <xdr:to>
      <xdr:col>7</xdr:col>
      <xdr:colOff>333375</xdr:colOff>
      <xdr:row>36</xdr:row>
      <xdr:rowOff>123825</xdr:rowOff>
    </xdr:to>
    <xdr:sp>
      <xdr:nvSpPr>
        <xdr:cNvPr id="202" name="AutoShape 435"/>
        <xdr:cNvSpPr>
          <a:spLocks/>
        </xdr:cNvSpPr>
      </xdr:nvSpPr>
      <xdr:spPr>
        <a:xfrm>
          <a:off x="6172200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76200</xdr:colOff>
      <xdr:row>36</xdr:row>
      <xdr:rowOff>104775</xdr:rowOff>
    </xdr:from>
    <xdr:to>
      <xdr:col>7</xdr:col>
      <xdr:colOff>333375</xdr:colOff>
      <xdr:row>44</xdr:row>
      <xdr:rowOff>104775</xdr:rowOff>
    </xdr:to>
    <xdr:grpSp>
      <xdr:nvGrpSpPr>
        <xdr:cNvPr id="203" name="Group 691"/>
        <xdr:cNvGrpSpPr>
          <a:grpSpLocks/>
        </xdr:cNvGrpSpPr>
      </xdr:nvGrpSpPr>
      <xdr:grpSpPr>
        <a:xfrm>
          <a:off x="5915025" y="1819275"/>
          <a:ext cx="257175" cy="1333500"/>
          <a:chOff x="597" y="173"/>
          <a:chExt cx="27" cy="138"/>
        </a:xfrm>
        <a:solidFill>
          <a:srgbClr val="FFFFFF"/>
        </a:solidFill>
      </xdr:grpSpPr>
      <xdr:sp>
        <xdr:nvSpPr>
          <xdr:cNvPr id="204" name="AutoShape 440"/>
          <xdr:cNvSpPr>
            <a:spLocks/>
          </xdr:cNvSpPr>
        </xdr:nvSpPr>
        <xdr:spPr>
          <a:xfrm flipH="1">
            <a:off x="603" y="173"/>
            <a:ext cx="21" cy="4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441"/>
          <xdr:cNvSpPr>
            <a:spLocks/>
          </xdr:cNvSpPr>
        </xdr:nvSpPr>
        <xdr:spPr>
          <a:xfrm>
            <a:off x="604" y="213"/>
            <a:ext cx="0" cy="7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442"/>
          <xdr:cNvSpPr>
            <a:spLocks/>
          </xdr:cNvSpPr>
        </xdr:nvSpPr>
        <xdr:spPr>
          <a:xfrm flipH="1">
            <a:off x="597" y="283"/>
            <a:ext cx="7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485775</xdr:colOff>
      <xdr:row>31</xdr:row>
      <xdr:rowOff>123825</xdr:rowOff>
    </xdr:from>
    <xdr:to>
      <xdr:col>7</xdr:col>
      <xdr:colOff>485775</xdr:colOff>
      <xdr:row>36</xdr:row>
      <xdr:rowOff>123825</xdr:rowOff>
    </xdr:to>
    <xdr:sp>
      <xdr:nvSpPr>
        <xdr:cNvPr id="207" name="AutoShape 443"/>
        <xdr:cNvSpPr>
          <a:spLocks/>
        </xdr:cNvSpPr>
      </xdr:nvSpPr>
      <xdr:spPr>
        <a:xfrm>
          <a:off x="6324600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352425</xdr:colOff>
      <xdr:row>36</xdr:row>
      <xdr:rowOff>114300</xdr:rowOff>
    </xdr:from>
    <xdr:to>
      <xdr:col>7</xdr:col>
      <xdr:colOff>485775</xdr:colOff>
      <xdr:row>44</xdr:row>
      <xdr:rowOff>114300</xdr:rowOff>
    </xdr:to>
    <xdr:grpSp>
      <xdr:nvGrpSpPr>
        <xdr:cNvPr id="208" name="Group 692"/>
        <xdr:cNvGrpSpPr>
          <a:grpSpLocks/>
        </xdr:cNvGrpSpPr>
      </xdr:nvGrpSpPr>
      <xdr:grpSpPr>
        <a:xfrm>
          <a:off x="6191250" y="1828800"/>
          <a:ext cx="133350" cy="1333500"/>
          <a:chOff x="626" y="174"/>
          <a:chExt cx="14" cy="138"/>
        </a:xfrm>
        <a:solidFill>
          <a:srgbClr val="FFFFFF"/>
        </a:solidFill>
      </xdr:grpSpPr>
      <xdr:sp>
        <xdr:nvSpPr>
          <xdr:cNvPr id="209" name="AutoShape 448"/>
          <xdr:cNvSpPr>
            <a:spLocks/>
          </xdr:cNvSpPr>
        </xdr:nvSpPr>
        <xdr:spPr>
          <a:xfrm flipH="1">
            <a:off x="626" y="174"/>
            <a:ext cx="14" cy="4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449"/>
          <xdr:cNvSpPr>
            <a:spLocks/>
          </xdr:cNvSpPr>
        </xdr:nvSpPr>
        <xdr:spPr>
          <a:xfrm>
            <a:off x="626" y="213"/>
            <a:ext cx="0" cy="7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450"/>
          <xdr:cNvSpPr>
            <a:spLocks/>
          </xdr:cNvSpPr>
        </xdr:nvSpPr>
        <xdr:spPr>
          <a:xfrm>
            <a:off x="626" y="283"/>
            <a:ext cx="3" cy="2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647700</xdr:colOff>
      <xdr:row>31</xdr:row>
      <xdr:rowOff>123825</xdr:rowOff>
    </xdr:from>
    <xdr:to>
      <xdr:col>7</xdr:col>
      <xdr:colOff>647700</xdr:colOff>
      <xdr:row>36</xdr:row>
      <xdr:rowOff>123825</xdr:rowOff>
    </xdr:to>
    <xdr:sp>
      <xdr:nvSpPr>
        <xdr:cNvPr id="212" name="AutoShape 451"/>
        <xdr:cNvSpPr>
          <a:spLocks/>
        </xdr:cNvSpPr>
      </xdr:nvSpPr>
      <xdr:spPr>
        <a:xfrm>
          <a:off x="6486525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590550</xdr:colOff>
      <xdr:row>36</xdr:row>
      <xdr:rowOff>114300</xdr:rowOff>
    </xdr:from>
    <xdr:to>
      <xdr:col>7</xdr:col>
      <xdr:colOff>685800</xdr:colOff>
      <xdr:row>44</xdr:row>
      <xdr:rowOff>114300</xdr:rowOff>
    </xdr:to>
    <xdr:grpSp>
      <xdr:nvGrpSpPr>
        <xdr:cNvPr id="213" name="Group 693"/>
        <xdr:cNvGrpSpPr>
          <a:grpSpLocks/>
        </xdr:cNvGrpSpPr>
      </xdr:nvGrpSpPr>
      <xdr:grpSpPr>
        <a:xfrm>
          <a:off x="6429375" y="1828800"/>
          <a:ext cx="95250" cy="1333500"/>
          <a:chOff x="651" y="174"/>
          <a:chExt cx="10" cy="138"/>
        </a:xfrm>
        <a:solidFill>
          <a:srgbClr val="FFFFFF"/>
        </a:solidFill>
      </xdr:grpSpPr>
      <xdr:sp>
        <xdr:nvSpPr>
          <xdr:cNvPr id="214" name="AutoShape 456"/>
          <xdr:cNvSpPr>
            <a:spLocks/>
          </xdr:cNvSpPr>
        </xdr:nvSpPr>
        <xdr:spPr>
          <a:xfrm>
            <a:off x="651" y="213"/>
            <a:ext cx="0" cy="7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457"/>
          <xdr:cNvSpPr>
            <a:spLocks/>
          </xdr:cNvSpPr>
        </xdr:nvSpPr>
        <xdr:spPr>
          <a:xfrm>
            <a:off x="651" y="283"/>
            <a:ext cx="10" cy="2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458"/>
          <xdr:cNvSpPr>
            <a:spLocks/>
          </xdr:cNvSpPr>
        </xdr:nvSpPr>
        <xdr:spPr>
          <a:xfrm flipH="1">
            <a:off x="651" y="174"/>
            <a:ext cx="6" cy="4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590550</xdr:colOff>
      <xdr:row>39</xdr:row>
      <xdr:rowOff>76200</xdr:rowOff>
    </xdr:from>
    <xdr:to>
      <xdr:col>7</xdr:col>
      <xdr:colOff>762000</xdr:colOff>
      <xdr:row>42</xdr:row>
      <xdr:rowOff>104775</xdr:rowOff>
    </xdr:to>
    <xdr:grpSp>
      <xdr:nvGrpSpPr>
        <xdr:cNvPr id="217" name="Group 459"/>
        <xdr:cNvGrpSpPr>
          <a:grpSpLocks/>
        </xdr:cNvGrpSpPr>
      </xdr:nvGrpSpPr>
      <xdr:grpSpPr>
        <a:xfrm>
          <a:off x="64293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18" name="Group 460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19" name="AutoShape 461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462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463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464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3" name="Group 465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24" name="AutoShape 466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467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468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469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470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471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472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473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474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3" name="AutoShape 475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0</xdr:colOff>
      <xdr:row>39</xdr:row>
      <xdr:rowOff>76200</xdr:rowOff>
    </xdr:from>
    <xdr:to>
      <xdr:col>8</xdr:col>
      <xdr:colOff>171450</xdr:colOff>
      <xdr:row>42</xdr:row>
      <xdr:rowOff>104775</xdr:rowOff>
    </xdr:to>
    <xdr:grpSp>
      <xdr:nvGrpSpPr>
        <xdr:cNvPr id="234" name="Group 476"/>
        <xdr:cNvGrpSpPr>
          <a:grpSpLocks/>
        </xdr:cNvGrpSpPr>
      </xdr:nvGrpSpPr>
      <xdr:grpSpPr>
        <a:xfrm>
          <a:off x="663892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35" name="Group 477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36" name="AutoShape 478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479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480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481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0" name="Group 482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41" name="AutoShape 483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484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485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486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487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488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489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490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491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0" name="AutoShape 492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0</xdr:colOff>
      <xdr:row>31</xdr:row>
      <xdr:rowOff>123825</xdr:rowOff>
    </xdr:from>
    <xdr:to>
      <xdr:col>8</xdr:col>
      <xdr:colOff>0</xdr:colOff>
      <xdr:row>36</xdr:row>
      <xdr:rowOff>123825</xdr:rowOff>
    </xdr:to>
    <xdr:sp>
      <xdr:nvSpPr>
        <xdr:cNvPr id="251" name="AutoShape 493"/>
        <xdr:cNvSpPr>
          <a:spLocks/>
        </xdr:cNvSpPr>
      </xdr:nvSpPr>
      <xdr:spPr>
        <a:xfrm>
          <a:off x="6638925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790575</xdr:colOff>
      <xdr:row>36</xdr:row>
      <xdr:rowOff>114300</xdr:rowOff>
    </xdr:from>
    <xdr:to>
      <xdr:col>8</xdr:col>
      <xdr:colOff>190500</xdr:colOff>
      <xdr:row>44</xdr:row>
      <xdr:rowOff>123825</xdr:rowOff>
    </xdr:to>
    <xdr:grpSp>
      <xdr:nvGrpSpPr>
        <xdr:cNvPr id="252" name="Group 694"/>
        <xdr:cNvGrpSpPr>
          <a:grpSpLocks/>
        </xdr:cNvGrpSpPr>
      </xdr:nvGrpSpPr>
      <xdr:grpSpPr>
        <a:xfrm>
          <a:off x="6629400" y="1828800"/>
          <a:ext cx="200025" cy="1343025"/>
          <a:chOff x="672" y="174"/>
          <a:chExt cx="21" cy="139"/>
        </a:xfrm>
        <a:solidFill>
          <a:srgbClr val="FFFFFF"/>
        </a:solidFill>
      </xdr:grpSpPr>
      <xdr:sp>
        <xdr:nvSpPr>
          <xdr:cNvPr id="253" name="AutoShape 498"/>
          <xdr:cNvSpPr>
            <a:spLocks/>
          </xdr:cNvSpPr>
        </xdr:nvSpPr>
        <xdr:spPr>
          <a:xfrm>
            <a:off x="673" y="174"/>
            <a:ext cx="0" cy="10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499"/>
          <xdr:cNvSpPr>
            <a:spLocks/>
          </xdr:cNvSpPr>
        </xdr:nvSpPr>
        <xdr:spPr>
          <a:xfrm>
            <a:off x="672" y="282"/>
            <a:ext cx="21" cy="3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228600</xdr:colOff>
      <xdr:row>39</xdr:row>
      <xdr:rowOff>76200</xdr:rowOff>
    </xdr:from>
    <xdr:to>
      <xdr:col>8</xdr:col>
      <xdr:colOff>400050</xdr:colOff>
      <xdr:row>42</xdr:row>
      <xdr:rowOff>104775</xdr:rowOff>
    </xdr:to>
    <xdr:grpSp>
      <xdr:nvGrpSpPr>
        <xdr:cNvPr id="255" name="Group 500"/>
        <xdr:cNvGrpSpPr>
          <a:grpSpLocks/>
        </xdr:cNvGrpSpPr>
      </xdr:nvGrpSpPr>
      <xdr:grpSpPr>
        <a:xfrm>
          <a:off x="686752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56" name="Group 501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57" name="AutoShape 502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503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504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505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1" name="Group 506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62" name="AutoShape 507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508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509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510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511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512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513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514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515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1" name="AutoShape 516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485775</xdr:colOff>
      <xdr:row>39</xdr:row>
      <xdr:rowOff>76200</xdr:rowOff>
    </xdr:from>
    <xdr:to>
      <xdr:col>9</xdr:col>
      <xdr:colOff>47625</xdr:colOff>
      <xdr:row>42</xdr:row>
      <xdr:rowOff>104775</xdr:rowOff>
    </xdr:to>
    <xdr:grpSp>
      <xdr:nvGrpSpPr>
        <xdr:cNvPr id="272" name="Group 517"/>
        <xdr:cNvGrpSpPr>
          <a:grpSpLocks/>
        </xdr:cNvGrpSpPr>
      </xdr:nvGrpSpPr>
      <xdr:grpSpPr>
        <a:xfrm>
          <a:off x="7124700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73" name="Group 518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74" name="AutoShape 519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520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521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522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8" name="Group 523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79" name="AutoShape 524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525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526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527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528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529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530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531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532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8" name="AutoShape 533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9</xdr:col>
      <xdr:colOff>142875</xdr:colOff>
      <xdr:row>39</xdr:row>
      <xdr:rowOff>76200</xdr:rowOff>
    </xdr:from>
    <xdr:to>
      <xdr:col>9</xdr:col>
      <xdr:colOff>323850</xdr:colOff>
      <xdr:row>42</xdr:row>
      <xdr:rowOff>104775</xdr:rowOff>
    </xdr:to>
    <xdr:grpSp>
      <xdr:nvGrpSpPr>
        <xdr:cNvPr id="289" name="Group 534"/>
        <xdr:cNvGrpSpPr>
          <a:grpSpLocks/>
        </xdr:cNvGrpSpPr>
      </xdr:nvGrpSpPr>
      <xdr:grpSpPr>
        <a:xfrm>
          <a:off x="7391400" y="2305050"/>
          <a:ext cx="180975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90" name="Group 535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91" name="AutoShape 536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537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538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539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5" name="Group 540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96" name="AutoShape 541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542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543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544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545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546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547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548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549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5" name="AutoShape 550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9</xdr:col>
      <xdr:colOff>381000</xdr:colOff>
      <xdr:row>39</xdr:row>
      <xdr:rowOff>76200</xdr:rowOff>
    </xdr:from>
    <xdr:to>
      <xdr:col>9</xdr:col>
      <xdr:colOff>561975</xdr:colOff>
      <xdr:row>42</xdr:row>
      <xdr:rowOff>104775</xdr:rowOff>
    </xdr:to>
    <xdr:grpSp>
      <xdr:nvGrpSpPr>
        <xdr:cNvPr id="306" name="Group 551"/>
        <xdr:cNvGrpSpPr>
          <a:grpSpLocks/>
        </xdr:cNvGrpSpPr>
      </xdr:nvGrpSpPr>
      <xdr:grpSpPr>
        <a:xfrm>
          <a:off x="7629525" y="2305050"/>
          <a:ext cx="180975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307" name="Group 552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308" name="AutoShape 553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554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555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556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2" name="Group 557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313" name="AutoShape 558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559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560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561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562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563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564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565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566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2" name="AutoShape 567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161925</xdr:colOff>
      <xdr:row>31</xdr:row>
      <xdr:rowOff>123825</xdr:rowOff>
    </xdr:from>
    <xdr:to>
      <xdr:col>8</xdr:col>
      <xdr:colOff>161925</xdr:colOff>
      <xdr:row>36</xdr:row>
      <xdr:rowOff>123825</xdr:rowOff>
    </xdr:to>
    <xdr:sp>
      <xdr:nvSpPr>
        <xdr:cNvPr id="323" name="AutoShape 568"/>
        <xdr:cNvSpPr>
          <a:spLocks/>
        </xdr:cNvSpPr>
      </xdr:nvSpPr>
      <xdr:spPr>
        <a:xfrm>
          <a:off x="6800850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161925</xdr:colOff>
      <xdr:row>36</xdr:row>
      <xdr:rowOff>114300</xdr:rowOff>
    </xdr:from>
    <xdr:to>
      <xdr:col>8</xdr:col>
      <xdr:colOff>504825</xdr:colOff>
      <xdr:row>44</xdr:row>
      <xdr:rowOff>114300</xdr:rowOff>
    </xdr:to>
    <xdr:grpSp>
      <xdr:nvGrpSpPr>
        <xdr:cNvPr id="324" name="Group 695"/>
        <xdr:cNvGrpSpPr>
          <a:grpSpLocks/>
        </xdr:cNvGrpSpPr>
      </xdr:nvGrpSpPr>
      <xdr:grpSpPr>
        <a:xfrm>
          <a:off x="6800850" y="1828800"/>
          <a:ext cx="342900" cy="1333500"/>
          <a:chOff x="690" y="174"/>
          <a:chExt cx="36" cy="138"/>
        </a:xfrm>
        <a:solidFill>
          <a:srgbClr val="FFFFFF"/>
        </a:solidFill>
      </xdr:grpSpPr>
      <xdr:sp>
        <xdr:nvSpPr>
          <xdr:cNvPr id="325" name="AutoShape 573"/>
          <xdr:cNvSpPr>
            <a:spLocks/>
          </xdr:cNvSpPr>
        </xdr:nvSpPr>
        <xdr:spPr>
          <a:xfrm>
            <a:off x="697" y="213"/>
            <a:ext cx="0" cy="7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574"/>
          <xdr:cNvSpPr>
            <a:spLocks/>
          </xdr:cNvSpPr>
        </xdr:nvSpPr>
        <xdr:spPr>
          <a:xfrm>
            <a:off x="697" y="283"/>
            <a:ext cx="29" cy="2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575"/>
          <xdr:cNvSpPr>
            <a:spLocks/>
          </xdr:cNvSpPr>
        </xdr:nvSpPr>
        <xdr:spPr>
          <a:xfrm>
            <a:off x="690" y="174"/>
            <a:ext cx="7" cy="4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314325</xdr:colOff>
      <xdr:row>31</xdr:row>
      <xdr:rowOff>123825</xdr:rowOff>
    </xdr:from>
    <xdr:to>
      <xdr:col>8</xdr:col>
      <xdr:colOff>314325</xdr:colOff>
      <xdr:row>36</xdr:row>
      <xdr:rowOff>123825</xdr:rowOff>
    </xdr:to>
    <xdr:sp>
      <xdr:nvSpPr>
        <xdr:cNvPr id="328" name="AutoShape 576"/>
        <xdr:cNvSpPr>
          <a:spLocks/>
        </xdr:cNvSpPr>
      </xdr:nvSpPr>
      <xdr:spPr>
        <a:xfrm>
          <a:off x="6953250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314325</xdr:colOff>
      <xdr:row>36</xdr:row>
      <xdr:rowOff>104775</xdr:rowOff>
    </xdr:from>
    <xdr:to>
      <xdr:col>9</xdr:col>
      <xdr:colOff>209550</xdr:colOff>
      <xdr:row>44</xdr:row>
      <xdr:rowOff>104775</xdr:rowOff>
    </xdr:to>
    <xdr:grpSp>
      <xdr:nvGrpSpPr>
        <xdr:cNvPr id="329" name="Group 696"/>
        <xdr:cNvGrpSpPr>
          <a:grpSpLocks/>
        </xdr:cNvGrpSpPr>
      </xdr:nvGrpSpPr>
      <xdr:grpSpPr>
        <a:xfrm>
          <a:off x="6953250" y="1819275"/>
          <a:ext cx="504825" cy="1333500"/>
          <a:chOff x="706" y="173"/>
          <a:chExt cx="53" cy="138"/>
        </a:xfrm>
        <a:solidFill>
          <a:srgbClr val="FFFFFF"/>
        </a:solidFill>
      </xdr:grpSpPr>
      <xdr:sp>
        <xdr:nvSpPr>
          <xdr:cNvPr id="330" name="AutoShape 581"/>
          <xdr:cNvSpPr>
            <a:spLocks/>
          </xdr:cNvSpPr>
        </xdr:nvSpPr>
        <xdr:spPr>
          <a:xfrm>
            <a:off x="724" y="213"/>
            <a:ext cx="0" cy="7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582"/>
          <xdr:cNvSpPr>
            <a:spLocks/>
          </xdr:cNvSpPr>
        </xdr:nvSpPr>
        <xdr:spPr>
          <a:xfrm>
            <a:off x="724" y="283"/>
            <a:ext cx="35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583"/>
          <xdr:cNvSpPr>
            <a:spLocks/>
          </xdr:cNvSpPr>
        </xdr:nvSpPr>
        <xdr:spPr>
          <a:xfrm>
            <a:off x="706" y="173"/>
            <a:ext cx="18" cy="4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457200</xdr:colOff>
      <xdr:row>31</xdr:row>
      <xdr:rowOff>123825</xdr:rowOff>
    </xdr:from>
    <xdr:to>
      <xdr:col>8</xdr:col>
      <xdr:colOff>457200</xdr:colOff>
      <xdr:row>36</xdr:row>
      <xdr:rowOff>123825</xdr:rowOff>
    </xdr:to>
    <xdr:sp>
      <xdr:nvSpPr>
        <xdr:cNvPr id="333" name="AutoShape 584"/>
        <xdr:cNvSpPr>
          <a:spLocks/>
        </xdr:cNvSpPr>
      </xdr:nvSpPr>
      <xdr:spPr>
        <a:xfrm>
          <a:off x="7096125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457200</xdr:colOff>
      <xdr:row>36</xdr:row>
      <xdr:rowOff>114300</xdr:rowOff>
    </xdr:from>
    <xdr:to>
      <xdr:col>9</xdr:col>
      <xdr:colOff>514350</xdr:colOff>
      <xdr:row>44</xdr:row>
      <xdr:rowOff>104775</xdr:rowOff>
    </xdr:to>
    <xdr:grpSp>
      <xdr:nvGrpSpPr>
        <xdr:cNvPr id="334" name="Group 697"/>
        <xdr:cNvGrpSpPr>
          <a:grpSpLocks/>
        </xdr:cNvGrpSpPr>
      </xdr:nvGrpSpPr>
      <xdr:grpSpPr>
        <a:xfrm>
          <a:off x="7096125" y="1828800"/>
          <a:ext cx="666750" cy="1323975"/>
          <a:chOff x="721" y="174"/>
          <a:chExt cx="70" cy="137"/>
        </a:xfrm>
        <a:solidFill>
          <a:srgbClr val="FFFFFF"/>
        </a:solidFill>
      </xdr:grpSpPr>
      <xdr:sp>
        <xdr:nvSpPr>
          <xdr:cNvPr id="335" name="AutoShape 589"/>
          <xdr:cNvSpPr>
            <a:spLocks/>
          </xdr:cNvSpPr>
        </xdr:nvSpPr>
        <xdr:spPr>
          <a:xfrm>
            <a:off x="753" y="213"/>
            <a:ext cx="0" cy="7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590"/>
          <xdr:cNvSpPr>
            <a:spLocks/>
          </xdr:cNvSpPr>
        </xdr:nvSpPr>
        <xdr:spPr>
          <a:xfrm>
            <a:off x="752" y="282"/>
            <a:ext cx="39" cy="2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utoShape 591"/>
          <xdr:cNvSpPr>
            <a:spLocks/>
          </xdr:cNvSpPr>
        </xdr:nvSpPr>
        <xdr:spPr>
          <a:xfrm>
            <a:off x="721" y="174"/>
            <a:ext cx="32" cy="4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9</xdr:col>
      <xdr:colOff>0</xdr:colOff>
      <xdr:row>31</xdr:row>
      <xdr:rowOff>123825</xdr:rowOff>
    </xdr:from>
    <xdr:to>
      <xdr:col>9</xdr:col>
      <xdr:colOff>0</xdr:colOff>
      <xdr:row>36</xdr:row>
      <xdr:rowOff>123825</xdr:rowOff>
    </xdr:to>
    <xdr:sp>
      <xdr:nvSpPr>
        <xdr:cNvPr id="338" name="AutoShape 592"/>
        <xdr:cNvSpPr>
          <a:spLocks/>
        </xdr:cNvSpPr>
      </xdr:nvSpPr>
      <xdr:spPr>
        <a:xfrm>
          <a:off x="7248525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36</xdr:row>
      <xdr:rowOff>114300</xdr:rowOff>
    </xdr:from>
    <xdr:to>
      <xdr:col>10</xdr:col>
      <xdr:colOff>247650</xdr:colOff>
      <xdr:row>44</xdr:row>
      <xdr:rowOff>104775</xdr:rowOff>
    </xdr:to>
    <xdr:grpSp>
      <xdr:nvGrpSpPr>
        <xdr:cNvPr id="339" name="Group 698"/>
        <xdr:cNvGrpSpPr>
          <a:grpSpLocks/>
        </xdr:cNvGrpSpPr>
      </xdr:nvGrpSpPr>
      <xdr:grpSpPr>
        <a:xfrm>
          <a:off x="7248525" y="1828800"/>
          <a:ext cx="857250" cy="1323975"/>
          <a:chOff x="737" y="174"/>
          <a:chExt cx="90" cy="137"/>
        </a:xfrm>
        <a:solidFill>
          <a:srgbClr val="FFFFFF"/>
        </a:solidFill>
      </xdr:grpSpPr>
      <xdr:sp>
        <xdr:nvSpPr>
          <xdr:cNvPr id="340" name="AutoShape 597"/>
          <xdr:cNvSpPr>
            <a:spLocks/>
          </xdr:cNvSpPr>
        </xdr:nvSpPr>
        <xdr:spPr>
          <a:xfrm>
            <a:off x="778" y="213"/>
            <a:ext cx="0" cy="7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598"/>
          <xdr:cNvSpPr>
            <a:spLocks/>
          </xdr:cNvSpPr>
        </xdr:nvSpPr>
        <xdr:spPr>
          <a:xfrm>
            <a:off x="777" y="282"/>
            <a:ext cx="50" cy="29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AutoShape 599"/>
          <xdr:cNvSpPr>
            <a:spLocks/>
          </xdr:cNvSpPr>
        </xdr:nvSpPr>
        <xdr:spPr>
          <a:xfrm>
            <a:off x="737" y="174"/>
            <a:ext cx="41" cy="4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485775</xdr:colOff>
      <xdr:row>31</xdr:row>
      <xdr:rowOff>123825</xdr:rowOff>
    </xdr:from>
    <xdr:to>
      <xdr:col>6</xdr:col>
      <xdr:colOff>485775</xdr:colOff>
      <xdr:row>36</xdr:row>
      <xdr:rowOff>123825</xdr:rowOff>
    </xdr:to>
    <xdr:sp>
      <xdr:nvSpPr>
        <xdr:cNvPr id="343" name="AutoShape 600"/>
        <xdr:cNvSpPr>
          <a:spLocks/>
        </xdr:cNvSpPr>
      </xdr:nvSpPr>
      <xdr:spPr>
        <a:xfrm>
          <a:off x="5715000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381000</xdr:colOff>
      <xdr:row>36</xdr:row>
      <xdr:rowOff>104775</xdr:rowOff>
    </xdr:from>
    <xdr:to>
      <xdr:col>6</xdr:col>
      <xdr:colOff>485775</xdr:colOff>
      <xdr:row>44</xdr:row>
      <xdr:rowOff>104775</xdr:rowOff>
    </xdr:to>
    <xdr:grpSp>
      <xdr:nvGrpSpPr>
        <xdr:cNvPr id="344" name="Group 688"/>
        <xdr:cNvGrpSpPr>
          <a:grpSpLocks/>
        </xdr:cNvGrpSpPr>
      </xdr:nvGrpSpPr>
      <xdr:grpSpPr>
        <a:xfrm>
          <a:off x="4962525" y="1819275"/>
          <a:ext cx="752475" cy="1333500"/>
          <a:chOff x="501" y="173"/>
          <a:chExt cx="75" cy="138"/>
        </a:xfrm>
        <a:solidFill>
          <a:srgbClr val="FFFFFF"/>
        </a:solidFill>
      </xdr:grpSpPr>
      <xdr:sp>
        <xdr:nvSpPr>
          <xdr:cNvPr id="345" name="AutoShape 602"/>
          <xdr:cNvSpPr>
            <a:spLocks/>
          </xdr:cNvSpPr>
        </xdr:nvSpPr>
        <xdr:spPr>
          <a:xfrm flipH="1">
            <a:off x="501" y="283"/>
            <a:ext cx="31" cy="28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603"/>
          <xdr:cNvSpPr>
            <a:spLocks/>
          </xdr:cNvSpPr>
        </xdr:nvSpPr>
        <xdr:spPr>
          <a:xfrm flipH="1">
            <a:off x="532" y="173"/>
            <a:ext cx="44" cy="4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AutoShape 604"/>
          <xdr:cNvSpPr>
            <a:spLocks/>
          </xdr:cNvSpPr>
        </xdr:nvSpPr>
        <xdr:spPr>
          <a:xfrm>
            <a:off x="532" y="214"/>
            <a:ext cx="0" cy="69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38100</xdr:colOff>
      <xdr:row>31</xdr:row>
      <xdr:rowOff>123825</xdr:rowOff>
    </xdr:from>
    <xdr:to>
      <xdr:col>7</xdr:col>
      <xdr:colOff>38100</xdr:colOff>
      <xdr:row>36</xdr:row>
      <xdr:rowOff>123825</xdr:rowOff>
    </xdr:to>
    <xdr:sp>
      <xdr:nvSpPr>
        <xdr:cNvPr id="348" name="AutoShape 608"/>
        <xdr:cNvSpPr>
          <a:spLocks/>
        </xdr:cNvSpPr>
      </xdr:nvSpPr>
      <xdr:spPr>
        <a:xfrm>
          <a:off x="5876925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76200</xdr:colOff>
      <xdr:row>36</xdr:row>
      <xdr:rowOff>104775</xdr:rowOff>
    </xdr:from>
    <xdr:to>
      <xdr:col>7</xdr:col>
      <xdr:colOff>38100</xdr:colOff>
      <xdr:row>44</xdr:row>
      <xdr:rowOff>104775</xdr:rowOff>
    </xdr:to>
    <xdr:grpSp>
      <xdr:nvGrpSpPr>
        <xdr:cNvPr id="349" name="Group 689"/>
        <xdr:cNvGrpSpPr>
          <a:grpSpLocks/>
        </xdr:cNvGrpSpPr>
      </xdr:nvGrpSpPr>
      <xdr:grpSpPr>
        <a:xfrm>
          <a:off x="5305425" y="1819275"/>
          <a:ext cx="571500" cy="1333500"/>
          <a:chOff x="533" y="173"/>
          <a:chExt cx="60" cy="138"/>
        </a:xfrm>
        <a:solidFill>
          <a:srgbClr val="FFFFFF"/>
        </a:solidFill>
      </xdr:grpSpPr>
      <xdr:sp>
        <xdr:nvSpPr>
          <xdr:cNvPr id="350" name="AutoShape 610"/>
          <xdr:cNvSpPr>
            <a:spLocks/>
          </xdr:cNvSpPr>
        </xdr:nvSpPr>
        <xdr:spPr>
          <a:xfrm flipH="1">
            <a:off x="533" y="283"/>
            <a:ext cx="23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611"/>
          <xdr:cNvSpPr>
            <a:spLocks/>
          </xdr:cNvSpPr>
        </xdr:nvSpPr>
        <xdr:spPr>
          <a:xfrm flipH="1">
            <a:off x="556" y="173"/>
            <a:ext cx="37" cy="4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AutoShape 612"/>
          <xdr:cNvSpPr>
            <a:spLocks/>
          </xdr:cNvSpPr>
        </xdr:nvSpPr>
        <xdr:spPr>
          <a:xfrm>
            <a:off x="556" y="214"/>
            <a:ext cx="0" cy="6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295275</xdr:colOff>
      <xdr:row>36</xdr:row>
      <xdr:rowOff>66675</xdr:rowOff>
    </xdr:from>
    <xdr:to>
      <xdr:col>6</xdr:col>
      <xdr:colOff>361950</xdr:colOff>
      <xdr:row>36</xdr:row>
      <xdr:rowOff>133350</xdr:rowOff>
    </xdr:to>
    <xdr:sp>
      <xdr:nvSpPr>
        <xdr:cNvPr id="353" name="AutoShape 616"/>
        <xdr:cNvSpPr>
          <a:spLocks/>
        </xdr:cNvSpPr>
      </xdr:nvSpPr>
      <xdr:spPr>
        <a:xfrm>
          <a:off x="552450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438150</xdr:colOff>
      <xdr:row>36</xdr:row>
      <xdr:rowOff>66675</xdr:rowOff>
    </xdr:from>
    <xdr:to>
      <xdr:col>6</xdr:col>
      <xdr:colOff>514350</xdr:colOff>
      <xdr:row>36</xdr:row>
      <xdr:rowOff>133350</xdr:rowOff>
    </xdr:to>
    <xdr:sp>
      <xdr:nvSpPr>
        <xdr:cNvPr id="354" name="AutoShape 617"/>
        <xdr:cNvSpPr>
          <a:spLocks/>
        </xdr:cNvSpPr>
      </xdr:nvSpPr>
      <xdr:spPr>
        <a:xfrm>
          <a:off x="5667375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600075</xdr:colOff>
      <xdr:row>36</xdr:row>
      <xdr:rowOff>66675</xdr:rowOff>
    </xdr:from>
    <xdr:to>
      <xdr:col>7</xdr:col>
      <xdr:colOff>57150</xdr:colOff>
      <xdr:row>36</xdr:row>
      <xdr:rowOff>133350</xdr:rowOff>
    </xdr:to>
    <xdr:sp>
      <xdr:nvSpPr>
        <xdr:cNvPr id="355" name="AutoShape 618"/>
        <xdr:cNvSpPr>
          <a:spLocks/>
        </xdr:cNvSpPr>
      </xdr:nvSpPr>
      <xdr:spPr>
        <a:xfrm>
          <a:off x="582930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142875</xdr:colOff>
      <xdr:row>36</xdr:row>
      <xdr:rowOff>66675</xdr:rowOff>
    </xdr:from>
    <xdr:to>
      <xdr:col>7</xdr:col>
      <xdr:colOff>209550</xdr:colOff>
      <xdr:row>36</xdr:row>
      <xdr:rowOff>133350</xdr:rowOff>
    </xdr:to>
    <xdr:sp>
      <xdr:nvSpPr>
        <xdr:cNvPr id="356" name="AutoShape 619"/>
        <xdr:cNvSpPr>
          <a:spLocks/>
        </xdr:cNvSpPr>
      </xdr:nvSpPr>
      <xdr:spPr>
        <a:xfrm>
          <a:off x="598170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295275</xdr:colOff>
      <xdr:row>36</xdr:row>
      <xdr:rowOff>66675</xdr:rowOff>
    </xdr:from>
    <xdr:to>
      <xdr:col>7</xdr:col>
      <xdr:colOff>371475</xdr:colOff>
      <xdr:row>36</xdr:row>
      <xdr:rowOff>133350</xdr:rowOff>
    </xdr:to>
    <xdr:sp>
      <xdr:nvSpPr>
        <xdr:cNvPr id="357" name="AutoShape 620"/>
        <xdr:cNvSpPr>
          <a:spLocks/>
        </xdr:cNvSpPr>
      </xdr:nvSpPr>
      <xdr:spPr>
        <a:xfrm>
          <a:off x="613410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438150</xdr:colOff>
      <xdr:row>36</xdr:row>
      <xdr:rowOff>66675</xdr:rowOff>
    </xdr:from>
    <xdr:to>
      <xdr:col>7</xdr:col>
      <xdr:colOff>514350</xdr:colOff>
      <xdr:row>36</xdr:row>
      <xdr:rowOff>133350</xdr:rowOff>
    </xdr:to>
    <xdr:sp>
      <xdr:nvSpPr>
        <xdr:cNvPr id="358" name="AutoShape 621"/>
        <xdr:cNvSpPr>
          <a:spLocks/>
        </xdr:cNvSpPr>
      </xdr:nvSpPr>
      <xdr:spPr>
        <a:xfrm>
          <a:off x="6276975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609600</xdr:colOff>
      <xdr:row>36</xdr:row>
      <xdr:rowOff>66675</xdr:rowOff>
    </xdr:from>
    <xdr:to>
      <xdr:col>7</xdr:col>
      <xdr:colOff>685800</xdr:colOff>
      <xdr:row>36</xdr:row>
      <xdr:rowOff>133350</xdr:rowOff>
    </xdr:to>
    <xdr:sp>
      <xdr:nvSpPr>
        <xdr:cNvPr id="359" name="AutoShape 622"/>
        <xdr:cNvSpPr>
          <a:spLocks/>
        </xdr:cNvSpPr>
      </xdr:nvSpPr>
      <xdr:spPr>
        <a:xfrm>
          <a:off x="6448425" y="1781175"/>
          <a:ext cx="7620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762000</xdr:colOff>
      <xdr:row>36</xdr:row>
      <xdr:rowOff>66675</xdr:rowOff>
    </xdr:from>
    <xdr:to>
      <xdr:col>8</xdr:col>
      <xdr:colOff>38100</xdr:colOff>
      <xdr:row>36</xdr:row>
      <xdr:rowOff>133350</xdr:rowOff>
    </xdr:to>
    <xdr:sp>
      <xdr:nvSpPr>
        <xdr:cNvPr id="360" name="AutoShape 623"/>
        <xdr:cNvSpPr>
          <a:spLocks/>
        </xdr:cNvSpPr>
      </xdr:nvSpPr>
      <xdr:spPr>
        <a:xfrm>
          <a:off x="6600825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123825</xdr:colOff>
      <xdr:row>36</xdr:row>
      <xdr:rowOff>66675</xdr:rowOff>
    </xdr:from>
    <xdr:to>
      <xdr:col>8</xdr:col>
      <xdr:colOff>200025</xdr:colOff>
      <xdr:row>36</xdr:row>
      <xdr:rowOff>133350</xdr:rowOff>
    </xdr:to>
    <xdr:sp>
      <xdr:nvSpPr>
        <xdr:cNvPr id="361" name="AutoShape 624"/>
        <xdr:cNvSpPr>
          <a:spLocks/>
        </xdr:cNvSpPr>
      </xdr:nvSpPr>
      <xdr:spPr>
        <a:xfrm>
          <a:off x="676275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276225</xdr:colOff>
      <xdr:row>36</xdr:row>
      <xdr:rowOff>66675</xdr:rowOff>
    </xdr:from>
    <xdr:to>
      <xdr:col>8</xdr:col>
      <xdr:colOff>352425</xdr:colOff>
      <xdr:row>36</xdr:row>
      <xdr:rowOff>133350</xdr:rowOff>
    </xdr:to>
    <xdr:sp>
      <xdr:nvSpPr>
        <xdr:cNvPr id="362" name="AutoShape 625"/>
        <xdr:cNvSpPr>
          <a:spLocks/>
        </xdr:cNvSpPr>
      </xdr:nvSpPr>
      <xdr:spPr>
        <a:xfrm>
          <a:off x="691515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428625</xdr:colOff>
      <xdr:row>36</xdr:row>
      <xdr:rowOff>66675</xdr:rowOff>
    </xdr:from>
    <xdr:to>
      <xdr:col>8</xdr:col>
      <xdr:colOff>504825</xdr:colOff>
      <xdr:row>36</xdr:row>
      <xdr:rowOff>133350</xdr:rowOff>
    </xdr:to>
    <xdr:sp>
      <xdr:nvSpPr>
        <xdr:cNvPr id="363" name="AutoShape 626"/>
        <xdr:cNvSpPr>
          <a:spLocks/>
        </xdr:cNvSpPr>
      </xdr:nvSpPr>
      <xdr:spPr>
        <a:xfrm>
          <a:off x="706755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581025</xdr:colOff>
      <xdr:row>36</xdr:row>
      <xdr:rowOff>66675</xdr:rowOff>
    </xdr:from>
    <xdr:to>
      <xdr:col>9</xdr:col>
      <xdr:colOff>38100</xdr:colOff>
      <xdr:row>36</xdr:row>
      <xdr:rowOff>133350</xdr:rowOff>
    </xdr:to>
    <xdr:sp>
      <xdr:nvSpPr>
        <xdr:cNvPr id="364" name="AutoShape 627"/>
        <xdr:cNvSpPr>
          <a:spLocks/>
        </xdr:cNvSpPr>
      </xdr:nvSpPr>
      <xdr:spPr>
        <a:xfrm>
          <a:off x="721995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76200</xdr:colOff>
      <xdr:row>44</xdr:row>
      <xdr:rowOff>104775</xdr:rowOff>
    </xdr:from>
    <xdr:to>
      <xdr:col>5</xdr:col>
      <xdr:colOff>76200</xdr:colOff>
      <xdr:row>47</xdr:row>
      <xdr:rowOff>38100</xdr:rowOff>
    </xdr:to>
    <xdr:sp>
      <xdr:nvSpPr>
        <xdr:cNvPr id="365" name="Line 673"/>
        <xdr:cNvSpPr>
          <a:spLocks/>
        </xdr:cNvSpPr>
      </xdr:nvSpPr>
      <xdr:spPr>
        <a:xfrm flipV="1">
          <a:off x="46577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44</xdr:row>
      <xdr:rowOff>104775</xdr:rowOff>
    </xdr:from>
    <xdr:to>
      <xdr:col>5</xdr:col>
      <xdr:colOff>390525</xdr:colOff>
      <xdr:row>47</xdr:row>
      <xdr:rowOff>38100</xdr:rowOff>
    </xdr:to>
    <xdr:sp>
      <xdr:nvSpPr>
        <xdr:cNvPr id="366" name="Line 674"/>
        <xdr:cNvSpPr>
          <a:spLocks/>
        </xdr:cNvSpPr>
      </xdr:nvSpPr>
      <xdr:spPr>
        <a:xfrm flipV="1">
          <a:off x="497205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104775</xdr:rowOff>
    </xdr:from>
    <xdr:to>
      <xdr:col>6</xdr:col>
      <xdr:colOff>76200</xdr:colOff>
      <xdr:row>47</xdr:row>
      <xdr:rowOff>38100</xdr:rowOff>
    </xdr:to>
    <xdr:sp>
      <xdr:nvSpPr>
        <xdr:cNvPr id="367" name="Line 675"/>
        <xdr:cNvSpPr>
          <a:spLocks/>
        </xdr:cNvSpPr>
      </xdr:nvSpPr>
      <xdr:spPr>
        <a:xfrm flipV="1">
          <a:off x="53054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104775</xdr:rowOff>
    </xdr:from>
    <xdr:to>
      <xdr:col>6</xdr:col>
      <xdr:colOff>371475</xdr:colOff>
      <xdr:row>47</xdr:row>
      <xdr:rowOff>38100</xdr:rowOff>
    </xdr:to>
    <xdr:sp>
      <xdr:nvSpPr>
        <xdr:cNvPr id="368" name="Line 676"/>
        <xdr:cNvSpPr>
          <a:spLocks/>
        </xdr:cNvSpPr>
      </xdr:nvSpPr>
      <xdr:spPr>
        <a:xfrm flipV="1">
          <a:off x="560070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44</xdr:row>
      <xdr:rowOff>104775</xdr:rowOff>
    </xdr:from>
    <xdr:to>
      <xdr:col>7</xdr:col>
      <xdr:colOff>76200</xdr:colOff>
      <xdr:row>47</xdr:row>
      <xdr:rowOff>38100</xdr:rowOff>
    </xdr:to>
    <xdr:sp>
      <xdr:nvSpPr>
        <xdr:cNvPr id="369" name="Line 677"/>
        <xdr:cNvSpPr>
          <a:spLocks/>
        </xdr:cNvSpPr>
      </xdr:nvSpPr>
      <xdr:spPr>
        <a:xfrm flipV="1">
          <a:off x="59150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44</xdr:row>
      <xdr:rowOff>104775</xdr:rowOff>
    </xdr:from>
    <xdr:to>
      <xdr:col>7</xdr:col>
      <xdr:colOff>381000</xdr:colOff>
      <xdr:row>47</xdr:row>
      <xdr:rowOff>38100</xdr:rowOff>
    </xdr:to>
    <xdr:sp>
      <xdr:nvSpPr>
        <xdr:cNvPr id="370" name="Line 678"/>
        <xdr:cNvSpPr>
          <a:spLocks/>
        </xdr:cNvSpPr>
      </xdr:nvSpPr>
      <xdr:spPr>
        <a:xfrm flipV="1">
          <a:off x="62198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44</xdr:row>
      <xdr:rowOff>104775</xdr:rowOff>
    </xdr:from>
    <xdr:to>
      <xdr:col>7</xdr:col>
      <xdr:colOff>685800</xdr:colOff>
      <xdr:row>47</xdr:row>
      <xdr:rowOff>38100</xdr:rowOff>
    </xdr:to>
    <xdr:sp>
      <xdr:nvSpPr>
        <xdr:cNvPr id="371" name="Line 679"/>
        <xdr:cNvSpPr>
          <a:spLocks/>
        </xdr:cNvSpPr>
      </xdr:nvSpPr>
      <xdr:spPr>
        <a:xfrm flipV="1">
          <a:off x="65246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44</xdr:row>
      <xdr:rowOff>104775</xdr:rowOff>
    </xdr:from>
    <xdr:to>
      <xdr:col>8</xdr:col>
      <xdr:colOff>190500</xdr:colOff>
      <xdr:row>47</xdr:row>
      <xdr:rowOff>38100</xdr:rowOff>
    </xdr:to>
    <xdr:sp>
      <xdr:nvSpPr>
        <xdr:cNvPr id="372" name="Line 680"/>
        <xdr:cNvSpPr>
          <a:spLocks/>
        </xdr:cNvSpPr>
      </xdr:nvSpPr>
      <xdr:spPr>
        <a:xfrm flipV="1">
          <a:off x="68294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44</xdr:row>
      <xdr:rowOff>104775</xdr:rowOff>
    </xdr:from>
    <xdr:to>
      <xdr:col>8</xdr:col>
      <xdr:colOff>504825</xdr:colOff>
      <xdr:row>47</xdr:row>
      <xdr:rowOff>38100</xdr:rowOff>
    </xdr:to>
    <xdr:sp>
      <xdr:nvSpPr>
        <xdr:cNvPr id="373" name="Line 681"/>
        <xdr:cNvSpPr>
          <a:spLocks/>
        </xdr:cNvSpPr>
      </xdr:nvSpPr>
      <xdr:spPr>
        <a:xfrm flipV="1">
          <a:off x="714375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44</xdr:row>
      <xdr:rowOff>104775</xdr:rowOff>
    </xdr:from>
    <xdr:to>
      <xdr:col>9</xdr:col>
      <xdr:colOff>209550</xdr:colOff>
      <xdr:row>47</xdr:row>
      <xdr:rowOff>38100</xdr:rowOff>
    </xdr:to>
    <xdr:sp>
      <xdr:nvSpPr>
        <xdr:cNvPr id="374" name="Line 682"/>
        <xdr:cNvSpPr>
          <a:spLocks/>
        </xdr:cNvSpPr>
      </xdr:nvSpPr>
      <xdr:spPr>
        <a:xfrm flipV="1">
          <a:off x="745807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44</xdr:row>
      <xdr:rowOff>104775</xdr:rowOff>
    </xdr:from>
    <xdr:to>
      <xdr:col>9</xdr:col>
      <xdr:colOff>523875</xdr:colOff>
      <xdr:row>47</xdr:row>
      <xdr:rowOff>38100</xdr:rowOff>
    </xdr:to>
    <xdr:sp>
      <xdr:nvSpPr>
        <xdr:cNvPr id="375" name="Line 683"/>
        <xdr:cNvSpPr>
          <a:spLocks/>
        </xdr:cNvSpPr>
      </xdr:nvSpPr>
      <xdr:spPr>
        <a:xfrm flipV="1">
          <a:off x="777240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104775</xdr:rowOff>
    </xdr:from>
    <xdr:to>
      <xdr:col>10</xdr:col>
      <xdr:colOff>238125</xdr:colOff>
      <xdr:row>47</xdr:row>
      <xdr:rowOff>38100</xdr:rowOff>
    </xdr:to>
    <xdr:sp>
      <xdr:nvSpPr>
        <xdr:cNvPr id="376" name="Line 684"/>
        <xdr:cNvSpPr>
          <a:spLocks/>
        </xdr:cNvSpPr>
      </xdr:nvSpPr>
      <xdr:spPr>
        <a:xfrm flipV="1">
          <a:off x="809625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114300</xdr:rowOff>
    </xdr:from>
    <xdr:to>
      <xdr:col>6</xdr:col>
      <xdr:colOff>333375</xdr:colOff>
      <xdr:row>44</xdr:row>
      <xdr:rowOff>114300</xdr:rowOff>
    </xdr:to>
    <xdr:grpSp>
      <xdr:nvGrpSpPr>
        <xdr:cNvPr id="377" name="Group 687"/>
        <xdr:cNvGrpSpPr>
          <a:grpSpLocks/>
        </xdr:cNvGrpSpPr>
      </xdr:nvGrpSpPr>
      <xdr:grpSpPr>
        <a:xfrm>
          <a:off x="4648200" y="1828800"/>
          <a:ext cx="914400" cy="1333500"/>
          <a:chOff x="468" y="174"/>
          <a:chExt cx="92" cy="138"/>
        </a:xfrm>
        <a:solidFill>
          <a:srgbClr val="FFFFFF"/>
        </a:solidFill>
      </xdr:grpSpPr>
      <xdr:sp>
        <xdr:nvSpPr>
          <xdr:cNvPr id="378" name="AutoShape 340"/>
          <xdr:cNvSpPr>
            <a:spLocks/>
          </xdr:cNvSpPr>
        </xdr:nvSpPr>
        <xdr:spPr>
          <a:xfrm flipH="1">
            <a:off x="511" y="174"/>
            <a:ext cx="49" cy="4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AutoShape 341"/>
          <xdr:cNvSpPr>
            <a:spLocks/>
          </xdr:cNvSpPr>
        </xdr:nvSpPr>
        <xdr:spPr>
          <a:xfrm>
            <a:off x="511" y="215"/>
            <a:ext cx="0" cy="35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685"/>
          <xdr:cNvSpPr>
            <a:spLocks/>
          </xdr:cNvSpPr>
        </xdr:nvSpPr>
        <xdr:spPr>
          <a:xfrm flipH="1">
            <a:off x="468" y="249"/>
            <a:ext cx="43" cy="63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371475</xdr:colOff>
      <xdr:row>36</xdr:row>
      <xdr:rowOff>114300</xdr:rowOff>
    </xdr:from>
    <xdr:to>
      <xdr:col>7</xdr:col>
      <xdr:colOff>190500</xdr:colOff>
      <xdr:row>44</xdr:row>
      <xdr:rowOff>104775</xdr:rowOff>
    </xdr:to>
    <xdr:grpSp>
      <xdr:nvGrpSpPr>
        <xdr:cNvPr id="381" name="Group 690"/>
        <xdr:cNvGrpSpPr>
          <a:grpSpLocks/>
        </xdr:cNvGrpSpPr>
      </xdr:nvGrpSpPr>
      <xdr:grpSpPr>
        <a:xfrm>
          <a:off x="5600700" y="1828800"/>
          <a:ext cx="428625" cy="1323975"/>
          <a:chOff x="564" y="174"/>
          <a:chExt cx="45" cy="137"/>
        </a:xfrm>
        <a:solidFill>
          <a:srgbClr val="FFFFFF"/>
        </a:solidFill>
      </xdr:grpSpPr>
      <xdr:sp>
        <xdr:nvSpPr>
          <xdr:cNvPr id="382" name="AutoShape 399"/>
          <xdr:cNvSpPr>
            <a:spLocks/>
          </xdr:cNvSpPr>
        </xdr:nvSpPr>
        <xdr:spPr>
          <a:xfrm flipH="1">
            <a:off x="582" y="174"/>
            <a:ext cx="27" cy="4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400"/>
          <xdr:cNvSpPr>
            <a:spLocks/>
          </xdr:cNvSpPr>
        </xdr:nvSpPr>
        <xdr:spPr>
          <a:xfrm>
            <a:off x="582" y="214"/>
            <a:ext cx="0" cy="7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686"/>
          <xdr:cNvSpPr>
            <a:spLocks/>
          </xdr:cNvSpPr>
        </xdr:nvSpPr>
        <xdr:spPr>
          <a:xfrm flipH="1">
            <a:off x="564" y="284"/>
            <a:ext cx="18" cy="27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2</xdr:col>
      <xdr:colOff>714375</xdr:colOff>
      <xdr:row>17</xdr:row>
      <xdr:rowOff>47625</xdr:rowOff>
    </xdr:from>
    <xdr:to>
      <xdr:col>2</xdr:col>
      <xdr:colOff>714375</xdr:colOff>
      <xdr:row>33</xdr:row>
      <xdr:rowOff>28575</xdr:rowOff>
    </xdr:to>
    <xdr:sp>
      <xdr:nvSpPr>
        <xdr:cNvPr id="385" name="Line 720"/>
        <xdr:cNvSpPr>
          <a:spLocks/>
        </xdr:cNvSpPr>
      </xdr:nvSpPr>
      <xdr:spPr>
        <a:xfrm flipV="1">
          <a:off x="2305050" y="695325"/>
          <a:ext cx="0" cy="5524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142875</xdr:rowOff>
    </xdr:from>
    <xdr:to>
      <xdr:col>3</xdr:col>
      <xdr:colOff>304800</xdr:colOff>
      <xdr:row>41</xdr:row>
      <xdr:rowOff>152400</xdr:rowOff>
    </xdr:to>
    <xdr:sp>
      <xdr:nvSpPr>
        <xdr:cNvPr id="386" name="Line 721"/>
        <xdr:cNvSpPr>
          <a:spLocks/>
        </xdr:cNvSpPr>
      </xdr:nvSpPr>
      <xdr:spPr>
        <a:xfrm flipV="1">
          <a:off x="3514725" y="2200275"/>
          <a:ext cx="0" cy="5143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31</xdr:row>
      <xdr:rowOff>180975</xdr:rowOff>
    </xdr:from>
    <xdr:to>
      <xdr:col>3</xdr:col>
      <xdr:colOff>304800</xdr:colOff>
      <xdr:row>34</xdr:row>
      <xdr:rowOff>152400</xdr:rowOff>
    </xdr:to>
    <xdr:sp>
      <xdr:nvSpPr>
        <xdr:cNvPr id="387" name="Line 727"/>
        <xdr:cNvSpPr>
          <a:spLocks/>
        </xdr:cNvSpPr>
      </xdr:nvSpPr>
      <xdr:spPr>
        <a:xfrm>
          <a:off x="3514725" y="1019175"/>
          <a:ext cx="0" cy="5143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P84"/>
  <sheetViews>
    <sheetView tabSelected="1" zoomScale="75" zoomScaleNormal="75" workbookViewId="0" topLeftCell="A15">
      <selection activeCell="D41" sqref="D41"/>
    </sheetView>
  </sheetViews>
  <sheetFormatPr defaultColWidth="9.140625" defaultRowHeight="12.75"/>
  <cols>
    <col min="1" max="1" width="14.28125" style="0" customWidth="1"/>
    <col min="2" max="2" width="9.57421875" style="1" customWidth="1"/>
    <col min="3" max="3" width="24.28125" style="1" customWidth="1"/>
    <col min="4" max="4" width="9.00390625" style="0" customWidth="1"/>
    <col min="5" max="5" width="11.57421875" style="0" customWidth="1"/>
    <col min="6" max="6" width="9.7109375" style="0" bestFit="1" customWidth="1"/>
    <col min="8" max="8" width="12.00390625" style="0" customWidth="1"/>
    <col min="15" max="15" width="5.8515625" style="0" bestFit="1" customWidth="1"/>
    <col min="16" max="16" width="5.421875" style="0" customWidth="1"/>
    <col min="17" max="17" width="6.140625" style="0" customWidth="1"/>
  </cols>
  <sheetData>
    <row r="1" ht="8.25" customHeight="1" hidden="1"/>
    <row r="2" ht="8.25" customHeight="1" hidden="1"/>
    <row r="3" spans="2:3" ht="8.25" customHeight="1" hidden="1">
      <c r="B3">
        <v>3</v>
      </c>
      <c r="C3"/>
    </row>
    <row r="4" spans="2:3" ht="8.25" customHeight="1" hidden="1">
      <c r="B4" t="s">
        <v>18</v>
      </c>
      <c r="C4" t="s">
        <v>19</v>
      </c>
    </row>
    <row r="5" spans="2:12" ht="8.25" customHeight="1" hidden="1">
      <c r="B5" t="s">
        <v>20</v>
      </c>
      <c r="C5" t="s">
        <v>21</v>
      </c>
      <c r="H5">
        <v>1</v>
      </c>
      <c r="L5" t="str">
        <f aca="true" t="shared" si="0" ref="L5:L13">B4&amp;"-- "&amp;C4</f>
        <v>G -- Ground</v>
      </c>
    </row>
    <row r="6" spans="2:12" ht="8.25" customHeight="1" hidden="1">
      <c r="B6" t="s">
        <v>22</v>
      </c>
      <c r="C6" t="s">
        <v>23</v>
      </c>
      <c r="H6" t="s">
        <v>14</v>
      </c>
      <c r="I6" t="s">
        <v>16</v>
      </c>
      <c r="L6" t="str">
        <f t="shared" si="0"/>
        <v>L -- Logic/signal</v>
      </c>
    </row>
    <row r="7" spans="2:12" ht="8.25" customHeight="1" hidden="1">
      <c r="B7" t="s">
        <v>24</v>
      </c>
      <c r="C7" t="s">
        <v>25</v>
      </c>
      <c r="H7" t="s">
        <v>15</v>
      </c>
      <c r="I7" t="s">
        <v>17</v>
      </c>
      <c r="L7" t="str">
        <f t="shared" si="0"/>
        <v>X -- skip/no contact</v>
      </c>
    </row>
    <row r="8" spans="2:12" ht="8.25" customHeight="1" hidden="1">
      <c r="B8" t="s">
        <v>26</v>
      </c>
      <c r="C8" t="s">
        <v>27</v>
      </c>
      <c r="L8" t="str">
        <f t="shared" si="0"/>
        <v>P -- Power</v>
      </c>
    </row>
    <row r="9" spans="2:12" ht="8.25" customHeight="1" hidden="1">
      <c r="B9" t="s">
        <v>28</v>
      </c>
      <c r="C9" t="s">
        <v>29</v>
      </c>
      <c r="L9" t="str">
        <f t="shared" si="0"/>
        <v>P* -- HP Power (Adj right)</v>
      </c>
    </row>
    <row r="10" spans="2:12" ht="8.25" customHeight="1" hidden="1">
      <c r="B10" t="s">
        <v>30</v>
      </c>
      <c r="C10" t="s">
        <v>33</v>
      </c>
      <c r="L10" t="str">
        <f t="shared" si="0"/>
        <v>*P -- HP Power (Adj left)</v>
      </c>
    </row>
    <row r="11" spans="2:12" ht="8.25" customHeight="1" hidden="1">
      <c r="B11" t="s">
        <v>31</v>
      </c>
      <c r="C11" t="s">
        <v>34</v>
      </c>
      <c r="L11" t="str">
        <f t="shared" si="0"/>
        <v>P__ -- Power w/ sense (specify connector #)</v>
      </c>
    </row>
    <row r="12" spans="2:12" ht="8.25" customHeight="1" hidden="1">
      <c r="B12" t="s">
        <v>32</v>
      </c>
      <c r="C12" t="s">
        <v>35</v>
      </c>
      <c r="L12" t="str">
        <f t="shared" si="0"/>
        <v>*P__-- HP Power (Adj right) w/ sense (specify connector #)</v>
      </c>
    </row>
    <row r="13" ht="8.25" customHeight="1" hidden="1">
      <c r="L13" t="str">
        <f t="shared" si="0"/>
        <v>P__*-- HP Power (Adj left) w/ sense (specify connector #)</v>
      </c>
    </row>
    <row r="14" ht="8.25" customHeight="1" hidden="1"/>
    <row r="15" spans="1:13" ht="22.5" customHeight="1">
      <c r="A15" s="10" t="s">
        <v>63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3.5" thickBot="1">
      <c r="A16" s="12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 customHeight="1" thickBot="1">
      <c r="A17" s="13" t="s">
        <v>37</v>
      </c>
      <c r="B17" s="11"/>
      <c r="C17" s="14" t="s">
        <v>72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 customHeight="1">
      <c r="A18" s="46"/>
      <c r="B18" s="47"/>
      <c r="C18" s="51"/>
      <c r="D18" s="46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 customHeight="1" hidden="1">
      <c r="A19" s="46" t="s">
        <v>0</v>
      </c>
      <c r="B19" s="47" t="s">
        <v>13</v>
      </c>
      <c r="C19" s="47" t="s">
        <v>36</v>
      </c>
      <c r="D19" s="46"/>
      <c r="E19" s="12"/>
      <c r="F19" s="12"/>
      <c r="G19" s="12"/>
      <c r="H19" s="12"/>
      <c r="I19" s="12"/>
      <c r="J19" s="12"/>
      <c r="K19" s="12"/>
      <c r="L19" s="12"/>
      <c r="M19" s="12"/>
    </row>
    <row r="20" spans="1:16" ht="15" customHeight="1" hidden="1">
      <c r="A20" s="46" t="s">
        <v>1</v>
      </c>
      <c r="B20" s="47" t="str">
        <f>IF(OR(C20="X",C20="")," ",1)</f>
        <v> </v>
      </c>
      <c r="C20" s="82" t="s">
        <v>62</v>
      </c>
      <c r="D20" s="46"/>
      <c r="E20" s="12"/>
      <c r="F20" s="12"/>
      <c r="G20" s="12"/>
      <c r="H20" s="12"/>
      <c r="I20" s="12"/>
      <c r="J20" s="12"/>
      <c r="K20" s="12"/>
      <c r="L20" s="12"/>
      <c r="M20" s="12"/>
      <c r="O20">
        <v>100</v>
      </c>
      <c r="P20" t="s">
        <v>14</v>
      </c>
    </row>
    <row r="21" spans="1:16" ht="15" customHeight="1" hidden="1">
      <c r="A21" s="46" t="s">
        <v>2</v>
      </c>
      <c r="B21" s="47" t="str">
        <f>IF(OR(C21="X",C21="")," ",MAX(B20:B$20)+1)</f>
        <v> </v>
      </c>
      <c r="C21" s="82" t="s">
        <v>62</v>
      </c>
      <c r="D21" s="46"/>
      <c r="E21" s="12"/>
      <c r="F21" s="12"/>
      <c r="G21" s="12"/>
      <c r="H21" s="12"/>
      <c r="I21" s="12"/>
      <c r="J21" s="12"/>
      <c r="K21" s="12"/>
      <c r="L21" s="12"/>
      <c r="M21" s="12"/>
      <c r="O21">
        <v>125</v>
      </c>
      <c r="P21" t="s">
        <v>15</v>
      </c>
    </row>
    <row r="22" spans="1:15" ht="15" customHeight="1" hidden="1">
      <c r="A22" s="46" t="s">
        <v>3</v>
      </c>
      <c r="B22" s="47">
        <f>IF(OR(C22="X",C22="")," ",MAX(B$20:B21)+1)</f>
        <v>1</v>
      </c>
      <c r="C22" s="48" t="s">
        <v>11</v>
      </c>
      <c r="D22" s="46"/>
      <c r="E22" s="12"/>
      <c r="F22" s="12"/>
      <c r="G22" s="12"/>
      <c r="H22" s="12"/>
      <c r="I22" s="12"/>
      <c r="J22" s="12"/>
      <c r="K22" s="12"/>
      <c r="L22" s="12"/>
      <c r="M22" s="12"/>
      <c r="O22">
        <v>150</v>
      </c>
    </row>
    <row r="23" spans="1:15" ht="15" customHeight="1" hidden="1">
      <c r="A23" s="46" t="s">
        <v>4</v>
      </c>
      <c r="B23" s="47">
        <f>IF(OR(C23="X",C23="")," ",MAX(B$20:B22)+1)</f>
        <v>2</v>
      </c>
      <c r="C23" s="48" t="s">
        <v>11</v>
      </c>
      <c r="D23" s="46"/>
      <c r="E23" s="12"/>
      <c r="F23" s="12"/>
      <c r="G23" s="12"/>
      <c r="H23" s="12"/>
      <c r="I23" s="12"/>
      <c r="J23" s="12"/>
      <c r="K23" s="12"/>
      <c r="L23" s="12"/>
      <c r="M23" s="12"/>
      <c r="O23">
        <v>175</v>
      </c>
    </row>
    <row r="24" spans="1:15" ht="15" customHeight="1" hidden="1">
      <c r="A24" s="46" t="s">
        <v>5</v>
      </c>
      <c r="B24" s="47">
        <f>IF(OR(C24="X",C24="")," ",MAX(B$20:B23)+1)</f>
        <v>3</v>
      </c>
      <c r="C24" s="48" t="s">
        <v>11</v>
      </c>
      <c r="D24" s="46"/>
      <c r="E24" s="12"/>
      <c r="F24" s="12"/>
      <c r="G24" s="12"/>
      <c r="H24" s="12"/>
      <c r="I24" s="12"/>
      <c r="J24" s="12"/>
      <c r="K24" s="12"/>
      <c r="L24" s="12"/>
      <c r="M24" s="12"/>
      <c r="O24">
        <v>200</v>
      </c>
    </row>
    <row r="25" spans="1:15" ht="15" customHeight="1" hidden="1">
      <c r="A25" s="46" t="s">
        <v>6</v>
      </c>
      <c r="B25" s="47">
        <f>IF(OR(C25="X",C25="")," ",MAX(B$20:B24)+1)</f>
        <v>4</v>
      </c>
      <c r="C25" s="48" t="s">
        <v>61</v>
      </c>
      <c r="D25" s="46"/>
      <c r="E25" s="12"/>
      <c r="F25" s="12"/>
      <c r="G25" s="12"/>
      <c r="H25" s="12"/>
      <c r="I25" s="12"/>
      <c r="J25" s="12"/>
      <c r="K25" s="12"/>
      <c r="L25" s="12"/>
      <c r="M25" s="12"/>
      <c r="O25">
        <v>225</v>
      </c>
    </row>
    <row r="26" spans="1:15" ht="15" customHeight="1" hidden="1">
      <c r="A26" s="46" t="s">
        <v>7</v>
      </c>
      <c r="B26" s="47">
        <f>IF(OR(C26="X",C26="")," ",MAX(B$20:B25)+1)</f>
        <v>5</v>
      </c>
      <c r="C26" s="48" t="s">
        <v>7</v>
      </c>
      <c r="D26" s="46"/>
      <c r="E26" s="12"/>
      <c r="F26" s="12"/>
      <c r="G26" s="12"/>
      <c r="H26" s="12"/>
      <c r="I26" s="12"/>
      <c r="J26" s="12"/>
      <c r="K26" s="12"/>
      <c r="L26" s="12"/>
      <c r="M26" s="12"/>
      <c r="O26">
        <v>250</v>
      </c>
    </row>
    <row r="27" spans="1:13" ht="15" customHeight="1" hidden="1">
      <c r="A27" s="46" t="s">
        <v>8</v>
      </c>
      <c r="B27" s="47">
        <f>IF(OR(C27="X",C27="")," ",MAX(B$20:B26)+1)</f>
        <v>6</v>
      </c>
      <c r="C27" s="48" t="s">
        <v>65</v>
      </c>
      <c r="D27" s="46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 customHeight="1" hidden="1">
      <c r="A28" s="46" t="s">
        <v>9</v>
      </c>
      <c r="B28" s="47">
        <f>IF(OR(C28="X",C28="")," ",MAX(B$20:B27)+1)</f>
        <v>7</v>
      </c>
      <c r="C28" s="48" t="s">
        <v>11</v>
      </c>
      <c r="D28" s="46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 customHeight="1" hidden="1">
      <c r="A29" s="46" t="s">
        <v>10</v>
      </c>
      <c r="B29" s="47">
        <f>IF(OR(C29="X",C29="")," ",MAX(B$20:B28)+1)</f>
        <v>8</v>
      </c>
      <c r="C29" s="48" t="s">
        <v>11</v>
      </c>
      <c r="D29" s="46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 customHeight="1" hidden="1">
      <c r="A30" s="46" t="s">
        <v>11</v>
      </c>
      <c r="B30" s="47">
        <f>IF(OR(C30="X",C30="")," ",MAX(B$20:B29)+1)</f>
        <v>9</v>
      </c>
      <c r="C30" s="48" t="s">
        <v>11</v>
      </c>
      <c r="D30" s="46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 customHeight="1" hidden="1">
      <c r="A31" s="46" t="s">
        <v>12</v>
      </c>
      <c r="B31" s="47" t="str">
        <f>IF(OR(C31="X",C31="")," ",MAX(B$20:B30)+1)</f>
        <v> </v>
      </c>
      <c r="C31" s="48" t="s">
        <v>62</v>
      </c>
      <c r="D31" s="46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 customHeight="1">
      <c r="A32" s="46"/>
      <c r="B32" s="47"/>
      <c r="C32" s="49" t="s">
        <v>62</v>
      </c>
      <c r="D32" s="46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 customHeight="1">
      <c r="A33" s="46"/>
      <c r="B33" s="47"/>
      <c r="C33" s="49" t="s">
        <v>62</v>
      </c>
      <c r="D33" s="46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50" t="s">
        <v>38</v>
      </c>
      <c r="B34" s="45">
        <f>MAX(B20:B31)</f>
        <v>9</v>
      </c>
      <c r="C34" s="49" t="s">
        <v>62</v>
      </c>
      <c r="D34" s="46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50" t="s">
        <v>40</v>
      </c>
      <c r="B35" s="45">
        <v>9</v>
      </c>
      <c r="C35" s="49" t="s">
        <v>62</v>
      </c>
      <c r="D35" s="46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3.5" thickBot="1">
      <c r="A36" s="52"/>
      <c r="B36" s="53"/>
      <c r="C36" s="77" t="s">
        <v>62</v>
      </c>
      <c r="D36" s="15">
        <f>IF(OR(D37=100,D37=125,D37=150,D37=175,D37=200,D37=225,D37=250),"","vv")</f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3.5" thickBot="1">
      <c r="A37" s="52" t="s">
        <v>60</v>
      </c>
      <c r="B37" s="53">
        <f>(B35-1)*D37</f>
        <v>800</v>
      </c>
      <c r="C37" s="16" t="s">
        <v>57</v>
      </c>
      <c r="D37" s="14">
        <v>100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3.5" thickBot="1">
      <c r="A38" s="30"/>
      <c r="B38" s="54"/>
      <c r="C38" s="16" t="s">
        <v>58</v>
      </c>
      <c r="D38" s="14" t="s">
        <v>15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12"/>
      <c r="B39" s="11"/>
      <c r="C39" s="17">
        <f>IF(OR(D38="W",D38="BeCu"),"","Valid choices: 'BeCu' or 'W'")</f>
      </c>
      <c r="D39" s="15">
        <f>IF(OR(D38="W",D38="BeCu"),"","^^")</f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18" t="s">
        <v>43</v>
      </c>
      <c r="B40" s="19" t="s">
        <v>41</v>
      </c>
      <c r="C40" s="20" t="s">
        <v>42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21">
        <v>1</v>
      </c>
      <c r="B41" s="22">
        <f aca="true" t="shared" si="1" ref="B41:B52">IF(B20&lt;&gt;" ",B20,"")</f>
      </c>
      <c r="C41" s="20" t="str">
        <f>IF(C20="G","Ground",IF(OR(AND(OR(C20="P'",C20="'P'"),C21="G"),AND(OR(C20="'P",C20="'P'"),C19="G")),"Eye-Pass Power",IF(OR(AND(C20="P'",OR(C21="P",C21="P'")),AND(C20="'P",OR(C19="P",C19="'P")),AND(C20="P",OR(C19="P'",C19="'P'",C21="'P",C21="'P'"))),"Eye-Pass Power**",IF(C20="P","Power",IF(C20="L","Logic/Signal","NC")))))</f>
        <v>NC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21">
        <v>2</v>
      </c>
      <c r="B42" s="21">
        <f t="shared" si="1"/>
      </c>
      <c r="C42" s="23" t="str">
        <f aca="true" t="shared" si="2" ref="C42:C47">IF(C21="G","Ground",IF(OR(AND(OR(C21="P'",C21="'P'"),C22="G"),AND(OR(C21="'P",C21="'P'"),C20="G")),"Eye-Pass Power",IF(OR(AND(C21="P'",OR(C22="P",C22="P'")),AND(C21="'P",OR(C20="P",C20="'P")),AND(C21="P",OR(C20="P'",C20="'P'",C22="'P",C22="'P'"))),"Eye-Pass Power**",IF(C21="P","Power",IF(C21="L","Logic/Signal","NC")))))</f>
        <v>NC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6" ht="12.75">
      <c r="A43" s="21">
        <v>3</v>
      </c>
      <c r="B43" s="21">
        <f t="shared" si="1"/>
        <v>1</v>
      </c>
      <c r="C43" s="23" t="str">
        <f t="shared" si="2"/>
        <v>Logic/Signal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P43" s="9"/>
    </row>
    <row r="44" spans="1:13" ht="12.75">
      <c r="A44" s="21">
        <v>4</v>
      </c>
      <c r="B44" s="21">
        <f t="shared" si="1"/>
        <v>2</v>
      </c>
      <c r="C44" s="23" t="str">
        <f t="shared" si="2"/>
        <v>Logic/Signal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21">
        <v>5</v>
      </c>
      <c r="B45" s="21">
        <f t="shared" si="1"/>
        <v>3</v>
      </c>
      <c r="C45" s="23" t="str">
        <f t="shared" si="2"/>
        <v>Logic/Signal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21">
        <v>6</v>
      </c>
      <c r="B46" s="21">
        <f t="shared" si="1"/>
        <v>4</v>
      </c>
      <c r="C46" s="23" t="str">
        <f t="shared" si="2"/>
        <v>Eye-Pass Power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21">
        <v>7</v>
      </c>
      <c r="B47" s="21">
        <f t="shared" si="1"/>
        <v>5</v>
      </c>
      <c r="C47" s="23" t="str">
        <f t="shared" si="2"/>
        <v>Ground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21">
        <v>8</v>
      </c>
      <c r="B48" s="21">
        <f t="shared" si="1"/>
        <v>6</v>
      </c>
      <c r="C48" s="23" t="str">
        <f>IF(C27="G","Ground",IF(OR(AND(OR(C27="P'",C27="'P'"),C28="G"),AND(OR(C27="'P",C27="'P'"),C26="G")),"Eye-Pass Power",IF(OR(AND(C27="P'",OR(C28="P",C28="P'")),AND(C27="'P",OR(C26="P",C26="'P")),AND(C27="P",OR(C26="P'",C26="'P'",C28="'P",C28="'P'"))),"Eye-Pass Power**",IF(C27="P","Power",IF(C27="L","Logic/Signal","NC")))))</f>
        <v>Eye-Pass Power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21">
        <v>9</v>
      </c>
      <c r="B49" s="21">
        <f t="shared" si="1"/>
        <v>7</v>
      </c>
      <c r="C49" s="23" t="str">
        <f>IF(C28="G","Ground",IF(OR(AND(OR(C28="P'",C28="'P'"),C29="G"),AND(OR(C28="'P",C28="'P'"),C27="G")),"Eye-Pass Power",IF(OR(AND(C28="P'",OR(C29="P",C29="P'")),AND(C28="'P",OR(C27="P",C27="'P")),AND(C28="P",OR(C27="P'",C27="'P'",C29="'P",C29="'P'"))),"Eye-Pass Power**",IF(C28="P","Power",IF(C28="L","Logic/Signal","NC")))))</f>
        <v>Logic/Signal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21">
        <v>10</v>
      </c>
      <c r="B50" s="21">
        <f t="shared" si="1"/>
        <v>8</v>
      </c>
      <c r="C50" s="23" t="str">
        <f>IF(C29="G","Ground",IF(OR(AND(OR(C29="P'",C29="'P'"),C30="G"),AND(OR(C29="'P",C29="'P'"),C28="G")),"Eye-Pass Power",IF(OR(AND(C29="P'",OR(C30="P",C30="P'")),AND(C29="'P",OR(C28="P",C28="'P")),AND(C29="P",OR(C28="P'",C28="'P'",C30="'P",C30="'P'"))),"Eye-Pass Power**",IF(C29="P","Power",IF(C29="L","Logic/Signal","NC")))))</f>
        <v>Logic/Signal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21">
        <v>11</v>
      </c>
      <c r="B51" s="21">
        <f t="shared" si="1"/>
        <v>9</v>
      </c>
      <c r="C51" s="23" t="str">
        <f>IF(C30="G","Ground",IF(OR(AND(OR(C30="P'",C30="'P'"),C31="G"),AND(OR(C30="'P",C30="'P'"),C29="G")),"Eye-Pass Power",IF(OR(AND(C30="P'",OR(C31="P",C31="P'")),AND(C30="'P",OR(C29="P",C29="'P")),AND(C30="P",OR(C29="P'",C29="'P'",C31="'P",C31="'P'"))),"Eye-Pass Power**",IF(C30="P","Power",IF(C30="L","Logic/Signal","NC")))))</f>
        <v>Logic/Signal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3.5" thickBot="1">
      <c r="A52" s="24">
        <v>12</v>
      </c>
      <c r="B52" s="24">
        <f t="shared" si="1"/>
      </c>
      <c r="C52" s="25" t="str">
        <f>IF(C31="G","Ground",IF(OR(AND(OR(C31="P'",C31="'P'"),C32="G"),AND(OR(C31="'P",C31="'P'"),C30="G")),"Eye-Pass Power",IF(OR(AND(C31="P'",OR(C32="P",C32="P'")),AND(C31="'P",OR(C30="P",C30="'P")),AND(C31="P",OR(C30="P'",C30="'P'",C32="'P",C32="'P'"))),"Eye-Pass Power**",IF(C31="P","Power",IF(C31="L","Logic/Signal","NC")))))</f>
        <v>NC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26">
        <f>IF(OR(C41="Eye-Pass Power**",C42="Eye-Pass Power**",C43="Eye-Pass Power**",C44="Eye-Pass Power**",C45="Eye-Pass Power**",C46="Eye-Pass Power**",C47="Eye-Pass Power**",C48="Eye-Pass Power**",C49="Eye-Pass Power**",C50="Eye-Pass Power**",C51="Eye-Pass Power**",C52="Eye-Pass Power**"),"** Adjacent ground recommended for best Eye-Pass Power performance","")</f>
      </c>
      <c r="C53" s="11"/>
      <c r="D53" s="12"/>
      <c r="E53" s="12"/>
      <c r="F53" s="27" t="s">
        <v>44</v>
      </c>
      <c r="G53" s="28" t="str">
        <f>"EP-"&amp;IF(B34&lt;10,"0","")&amp;TEXT(B34,"0")&amp;"-"&amp;TEXT(D37,"0")&amp;IF(D38="W","W","")</f>
        <v>EP-09-100W</v>
      </c>
      <c r="H53" s="12"/>
      <c r="I53" s="29" t="s">
        <v>45</v>
      </c>
      <c r="J53" s="29" t="str">
        <f>CONCATENATE(C20,C21,C22,C23,C24,C25,C26,C27,C28,C29,C30,C31)</f>
        <v>LLLP'G'PLLL</v>
      </c>
      <c r="K53" s="12"/>
      <c r="L53" s="12"/>
      <c r="M53" s="12"/>
    </row>
    <row r="54" spans="1:13" ht="13.5" thickBot="1">
      <c r="A54" s="12"/>
      <c r="B54" s="11"/>
      <c r="C54" s="11"/>
      <c r="D54" s="12"/>
      <c r="E54" s="12"/>
      <c r="F54" s="79"/>
      <c r="G54" s="80"/>
      <c r="H54" s="80"/>
      <c r="I54" s="12"/>
      <c r="J54" s="12"/>
      <c r="K54" s="12"/>
      <c r="L54" s="12"/>
      <c r="M54" s="12"/>
    </row>
    <row r="55" spans="1:13" ht="13.5" thickBot="1">
      <c r="A55" s="31" t="s">
        <v>56</v>
      </c>
      <c r="B55" s="32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33"/>
      <c r="B56" s="19" t="s">
        <v>46</v>
      </c>
      <c r="C56" s="55" t="s">
        <v>70</v>
      </c>
      <c r="D56" s="64"/>
      <c r="E56" s="64"/>
      <c r="F56" s="34"/>
      <c r="G56" s="19" t="s">
        <v>52</v>
      </c>
      <c r="H56" s="35">
        <f ca="1">TODAY()</f>
        <v>38699</v>
      </c>
      <c r="I56" s="34"/>
      <c r="J56" s="34"/>
      <c r="K56" s="34"/>
      <c r="L56" s="34"/>
      <c r="M56" s="36"/>
    </row>
    <row r="57" spans="1:13" ht="12.75">
      <c r="A57" s="37"/>
      <c r="B57" s="38" t="s">
        <v>47</v>
      </c>
      <c r="C57" s="56" t="s">
        <v>71</v>
      </c>
      <c r="D57" s="58"/>
      <c r="E57" s="58"/>
      <c r="F57" s="30"/>
      <c r="G57" s="38" t="s">
        <v>54</v>
      </c>
      <c r="H57" s="56">
        <v>217</v>
      </c>
      <c r="I57" s="58"/>
      <c r="J57" s="58"/>
      <c r="K57" s="58"/>
      <c r="L57" s="58"/>
      <c r="M57" s="59"/>
    </row>
    <row r="58" spans="1:13" ht="12.75">
      <c r="A58" s="37"/>
      <c r="B58" s="38" t="s">
        <v>48</v>
      </c>
      <c r="C58" s="56" t="s">
        <v>69</v>
      </c>
      <c r="D58" s="58"/>
      <c r="E58" s="58"/>
      <c r="F58" s="30"/>
      <c r="G58" s="38" t="s">
        <v>53</v>
      </c>
      <c r="H58" s="60">
        <v>31534891034</v>
      </c>
      <c r="I58" s="58"/>
      <c r="J58" s="58"/>
      <c r="K58" s="58"/>
      <c r="L58" s="58"/>
      <c r="M58" s="59"/>
    </row>
    <row r="59" spans="1:13" ht="12.75">
      <c r="A59" s="37"/>
      <c r="B59" s="38" t="s">
        <v>49</v>
      </c>
      <c r="C59" s="56" t="s">
        <v>67</v>
      </c>
      <c r="D59" s="58"/>
      <c r="E59" s="58"/>
      <c r="F59" s="30"/>
      <c r="G59" s="38" t="s">
        <v>55</v>
      </c>
      <c r="H59" s="81" t="s">
        <v>66</v>
      </c>
      <c r="I59" s="58"/>
      <c r="J59" s="58"/>
      <c r="K59" s="58"/>
      <c r="L59" s="58"/>
      <c r="M59" s="59"/>
    </row>
    <row r="60" spans="1:13" ht="12.75">
      <c r="A60" s="37"/>
      <c r="B60" s="38" t="s">
        <v>50</v>
      </c>
      <c r="C60" s="56" t="s">
        <v>67</v>
      </c>
      <c r="D60" s="58"/>
      <c r="E60" s="58"/>
      <c r="F60" s="30"/>
      <c r="G60" s="38" t="s">
        <v>55</v>
      </c>
      <c r="H60" s="60" t="s">
        <v>66</v>
      </c>
      <c r="I60" s="58"/>
      <c r="J60" s="58"/>
      <c r="K60" s="58"/>
      <c r="L60" s="58"/>
      <c r="M60" s="59"/>
    </row>
    <row r="61" spans="1:13" ht="13.5" thickBot="1">
      <c r="A61" s="39"/>
      <c r="B61" s="40" t="s">
        <v>51</v>
      </c>
      <c r="C61" s="57" t="s">
        <v>68</v>
      </c>
      <c r="D61" s="62"/>
      <c r="E61" s="62"/>
      <c r="F61" s="41"/>
      <c r="G61" s="40" t="s">
        <v>55</v>
      </c>
      <c r="H61" s="61" t="s">
        <v>66</v>
      </c>
      <c r="I61" s="62"/>
      <c r="J61" s="62"/>
      <c r="K61" s="62"/>
      <c r="L61" s="62"/>
      <c r="M61" s="63"/>
    </row>
    <row r="62" spans="1:13" ht="13.5" thickBot="1">
      <c r="A62" s="30"/>
      <c r="B62" s="38"/>
      <c r="C62" s="42"/>
      <c r="D62" s="30"/>
      <c r="E62" s="30"/>
      <c r="F62" s="30"/>
      <c r="G62" s="38"/>
      <c r="H62" s="43"/>
      <c r="I62" s="30"/>
      <c r="J62" s="30"/>
      <c r="K62" s="30"/>
      <c r="L62" s="30"/>
      <c r="M62" s="30"/>
    </row>
    <row r="63" spans="1:13" ht="13.5" thickBot="1">
      <c r="A63" s="31" t="s">
        <v>59</v>
      </c>
      <c r="B63" s="44"/>
      <c r="C63" s="73"/>
      <c r="D63" s="64"/>
      <c r="E63" s="64"/>
      <c r="F63" s="64"/>
      <c r="G63" s="74"/>
      <c r="H63" s="75"/>
      <c r="I63" s="64"/>
      <c r="J63" s="64"/>
      <c r="K63" s="64"/>
      <c r="L63" s="64"/>
      <c r="M63" s="76"/>
    </row>
    <row r="64" spans="1:13" ht="12.75">
      <c r="A64" s="65"/>
      <c r="B64" s="66"/>
      <c r="C64" s="67"/>
      <c r="D64" s="58"/>
      <c r="E64" s="58"/>
      <c r="F64" s="58"/>
      <c r="G64" s="66"/>
      <c r="H64" s="68"/>
      <c r="I64" s="58"/>
      <c r="J64" s="58"/>
      <c r="K64" s="58"/>
      <c r="L64" s="58"/>
      <c r="M64" s="59"/>
    </row>
    <row r="65" spans="1:13" ht="12.75">
      <c r="A65" s="65"/>
      <c r="B65" s="66"/>
      <c r="C65" s="67"/>
      <c r="D65" s="58"/>
      <c r="E65" s="58"/>
      <c r="F65" s="58"/>
      <c r="G65" s="66"/>
      <c r="H65" s="68"/>
      <c r="I65" s="58"/>
      <c r="J65" s="58"/>
      <c r="K65" s="58"/>
      <c r="L65" s="58"/>
      <c r="M65" s="59"/>
    </row>
    <row r="66" spans="1:13" ht="12.75">
      <c r="A66" s="65"/>
      <c r="B66" s="66"/>
      <c r="C66" s="67"/>
      <c r="D66" s="58"/>
      <c r="E66" s="58"/>
      <c r="F66" s="58"/>
      <c r="G66" s="66"/>
      <c r="H66" s="68"/>
      <c r="I66" s="58"/>
      <c r="J66" s="58"/>
      <c r="K66" s="58"/>
      <c r="L66" s="58"/>
      <c r="M66" s="59"/>
    </row>
    <row r="67" spans="1:13" ht="12.75">
      <c r="A67" s="65"/>
      <c r="B67" s="66"/>
      <c r="C67" s="67"/>
      <c r="D67" s="58"/>
      <c r="E67" s="58"/>
      <c r="F67" s="58"/>
      <c r="G67" s="66"/>
      <c r="H67" s="68"/>
      <c r="I67" s="58"/>
      <c r="J67" s="58"/>
      <c r="K67" s="58"/>
      <c r="L67" s="58"/>
      <c r="M67" s="59"/>
    </row>
    <row r="68" spans="1:13" ht="13.5" thickBot="1">
      <c r="A68" s="69"/>
      <c r="B68" s="70"/>
      <c r="C68" s="71"/>
      <c r="D68" s="62"/>
      <c r="E68" s="62"/>
      <c r="F68" s="62"/>
      <c r="G68" s="70"/>
      <c r="H68" s="72"/>
      <c r="I68" s="62"/>
      <c r="J68" s="62"/>
      <c r="K68" s="62"/>
      <c r="L68" s="62"/>
      <c r="M68" s="63"/>
    </row>
    <row r="69" ht="12.75">
      <c r="M69" s="78" t="s">
        <v>64</v>
      </c>
    </row>
    <row r="71" ht="12.75" hidden="1"/>
    <row r="72" ht="12.75" hidden="1"/>
    <row r="73" ht="12.75" hidden="1">
      <c r="A73" s="8" t="s">
        <v>39</v>
      </c>
    </row>
    <row r="74" ht="12.75" hidden="1"/>
    <row r="75" spans="3:6" ht="12.75">
      <c r="C75" s="4"/>
      <c r="E75" s="2"/>
      <c r="F75" s="3"/>
    </row>
    <row r="76" spans="1:6" ht="12.75">
      <c r="A76" s="7"/>
      <c r="B76" s="6"/>
      <c r="C76" s="7"/>
      <c r="D76" s="7"/>
      <c r="E76" s="7"/>
      <c r="F76" s="7"/>
    </row>
    <row r="77" spans="1:5" ht="12.75">
      <c r="A77" s="5"/>
      <c r="B77" s="6"/>
      <c r="C77" s="6"/>
      <c r="D77" s="5"/>
      <c r="E77" s="5"/>
    </row>
    <row r="82" ht="12.75">
      <c r="D82">
        <v>6</v>
      </c>
    </row>
    <row r="83" ht="12.75">
      <c r="D83">
        <v>6</v>
      </c>
    </row>
    <row r="84" ht="12.75">
      <c r="D84">
        <v>6</v>
      </c>
    </row>
  </sheetData>
  <sheetProtection password="9615" sheet="1" objects="1" scenarios="1"/>
  <dataValidations count="3">
    <dataValidation type="list" allowBlank="1" showInputMessage="1" showErrorMessage="1" promptTitle="Select Probe Pitch" prompt="Pitch - center to center spacing of contacts&#10;value in um (microns)" sqref="D37">
      <formula1>"100,125,150,200,250"</formula1>
    </dataValidation>
    <dataValidation type="list" allowBlank="1" showInputMessage="1" showErrorMessage="1" promptTitle="Select Tip Material" prompt="BeCu - Beryllium Copper&#10;(recommended for &#10;Gold pads)&#10;W - Tungsten&#10;(recommended for &#10;Aluminum pads)" sqref="D38">
      <formula1>"BeCu,W"</formula1>
    </dataValidation>
    <dataValidation allowBlank="1" showInputMessage="1" showErrorMessage="1" promptTitle="Enter Configuration Code" prompt="P = Power&#10;G = Ground&#10;L = Logic/Signal&#10;X = no Contact&#10;' between P and P &#10;or P and G for Eye-Pass Bypass &#10;(P-G recommended)" sqref="C17"/>
  </dataValidations>
  <printOptions/>
  <pageMargins left="0.75" right="0.75" top="1" bottom="1" header="0.5" footer="0.5"/>
  <pageSetup fitToHeight="1" fitToWidth="1" horizontalDpi="600" verticalDpi="600" orientation="landscape" scale="80" r:id="rId2"/>
  <rowBreaks count="1" manualBreakCount="1">
    <brk id="6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Hayden</dc:creator>
  <cp:keywords/>
  <dc:description/>
  <cp:lastModifiedBy>Vries, de</cp:lastModifiedBy>
  <cp:lastPrinted>2004-12-07T16:10:44Z</cp:lastPrinted>
  <dcterms:created xsi:type="dcterms:W3CDTF">2000-08-10T20:57:26Z</dcterms:created>
  <dcterms:modified xsi:type="dcterms:W3CDTF">2005-12-13T12:17:33Z</dcterms:modified>
  <cp:category/>
  <cp:version/>
  <cp:contentType/>
  <cp:contentStatus/>
</cp:coreProperties>
</file>