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eittwente.sharepoint.com/sites/PWSleerwegontwikkeling/Gedeelde documenten/General/1. Scripts E-learnings/Concepten/Excel module/"/>
    </mc:Choice>
  </mc:AlternateContent>
  <xr:revisionPtr revIDLastSave="17" documentId="8_{2260884C-5061-43A9-95EB-0C74421621E7}" xr6:coauthVersionLast="47" xr6:coauthVersionMax="47" xr10:uidLastSave="{3E627998-5D4E-416B-A7C7-C44331216AF6}"/>
  <workbookProtection workbookAlgorithmName="SHA-512" workbookHashValue="g7N+bQE7GtOO1kh0QAjjjNWk/5rFtfAricolLHMEq/ME9RPQi0om8jv5Y7xcE4q/QELzDzKqKizTJ4nDyctb+g==" workbookSaltValue="/QlBE6sP2mXf5IyIrC9/6A==" workbookSpinCount="100000" lockStructure="1"/>
  <bookViews>
    <workbookView xWindow="-108" yWindow="-108" windowWidth="23256" windowHeight="12456" firstSheet="3" activeTab="3" xr2:uid="{19C3C62B-45AF-3142-97AC-F4A972FA65D1}"/>
  </bookViews>
  <sheets>
    <sheet name="Dataset " sheetId="1" r:id="rId1"/>
    <sheet name="Les 3 opdracht 1.1 tm 1.20 antw" sheetId="3" r:id="rId2"/>
    <sheet name="Les 4A opdracht 2.1 tm 2.8 antw" sheetId="4" r:id="rId3"/>
    <sheet name="Les 4B opdracht 3.1 tm 3.10" sheetId="5" r:id="rId4"/>
    <sheet name="Les 4B opdracht 3.1 tm 3.10 ant" sheetId="21" state="hidden" r:id="rId5"/>
    <sheet name="Les 4B draaitabel antw" sheetId="20" state="hidden" r:id="rId6"/>
  </sheets>
  <calcPr calcId="191028" calcMode="manual"/>
  <pivotCaches>
    <pivotCache cacheId="653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E26" i="3" l="1"/>
  <c r="E28" i="3"/>
  <c r="E27" i="3"/>
  <c r="E21" i="3"/>
  <c r="E25" i="3"/>
  <c r="E24" i="3"/>
  <c r="E23" i="3"/>
  <c r="E22" i="3"/>
  <c r="E20" i="3"/>
  <c r="E17" i="3"/>
  <c r="E19" i="3"/>
  <c r="E18" i="3"/>
  <c r="E15" i="3"/>
  <c r="E16" i="3"/>
  <c r="E13" i="3"/>
  <c r="E14" i="3"/>
  <c r="E12" i="3"/>
  <c r="E10" i="3"/>
  <c r="E11" i="3"/>
</calcChain>
</file>

<file path=xl/sharedStrings.xml><?xml version="1.0" encoding="utf-8"?>
<sst xmlns="http://schemas.openxmlformats.org/spreadsheetml/2006/main" count="8682" uniqueCount="127">
  <si>
    <t>Patient ID</t>
  </si>
  <si>
    <t xml:space="preserve">Geslacht </t>
  </si>
  <si>
    <t>Leeftijd</t>
  </si>
  <si>
    <t xml:space="preserve">Plaats </t>
  </si>
  <si>
    <t>Afdeling</t>
  </si>
  <si>
    <t>Consult gehad</t>
  </si>
  <si>
    <t>Week van consult</t>
  </si>
  <si>
    <t xml:space="preserve">Dag van consult </t>
  </si>
  <si>
    <t xml:space="preserve">Operatie gehad </t>
  </si>
  <si>
    <t>Aantal verwachte dagen in ZKH (-= Geen operatie uitgevoerd)</t>
  </si>
  <si>
    <t>Exact aantal dagen in ZKH (-= Geen operatie uitgevoerd)</t>
  </si>
  <si>
    <t xml:space="preserve">Week van operatie </t>
  </si>
  <si>
    <t>Dag van operatie</t>
  </si>
  <si>
    <t>Operatieduur</t>
  </si>
  <si>
    <t>Vrouw</t>
  </si>
  <si>
    <t>Groningen</t>
  </si>
  <si>
    <t>Dermatologie</t>
  </si>
  <si>
    <t>Ja</t>
  </si>
  <si>
    <t>Dinsdag</t>
  </si>
  <si>
    <t>Woensdag</t>
  </si>
  <si>
    <t>Utrecht</t>
  </si>
  <si>
    <t>LongGeneeskunde</t>
  </si>
  <si>
    <t>Zaterdag</t>
  </si>
  <si>
    <t>Vrijdag</t>
  </si>
  <si>
    <t>Man</t>
  </si>
  <si>
    <t>Maastricht</t>
  </si>
  <si>
    <t>Cardiologie</t>
  </si>
  <si>
    <t>Nee</t>
  </si>
  <si>
    <t>-</t>
  </si>
  <si>
    <t>Amsterdam</t>
  </si>
  <si>
    <t>InterneGeneeskunde</t>
  </si>
  <si>
    <t>Donderdag</t>
  </si>
  <si>
    <t>Rotterdam</t>
  </si>
  <si>
    <t>Maandag</t>
  </si>
  <si>
    <t>Zondag</t>
  </si>
  <si>
    <t>Neurologie</t>
  </si>
  <si>
    <t>Input</t>
  </si>
  <si>
    <t>Voltooid</t>
  </si>
  <si>
    <t>Mee bezig</t>
  </si>
  <si>
    <t xml:space="preserve">Nog niet aan begonnen </t>
  </si>
  <si>
    <t>Vragen:</t>
  </si>
  <si>
    <t>Geef hieronder aan hoe ver je bent</t>
  </si>
  <si>
    <t xml:space="preserve">Noteer je antwoorden in de licht groene cellen </t>
  </si>
  <si>
    <t>Opdracht 1.1</t>
  </si>
  <si>
    <t>Hoeveel  patienten hebben een consult gehad?</t>
  </si>
  <si>
    <t>Opdracht 1.2</t>
  </si>
  <si>
    <t>Wat is de gemiddelde leeftijd van alle patienten?</t>
  </si>
  <si>
    <t>Opdracht 1.3</t>
  </si>
  <si>
    <t>Wat is de leeftijd van de oudste patient?</t>
  </si>
  <si>
    <t>Opdracht 1.4</t>
  </si>
  <si>
    <t>Wat is de leeftijd van de jongste patient?</t>
  </si>
  <si>
    <t>Opdracht 1.5</t>
  </si>
  <si>
    <t>Hoeveel mannen zijn in totaal op consult geweest?</t>
  </si>
  <si>
    <t>Opdracht 1.6</t>
  </si>
  <si>
    <t>Hoeveel vrouwen zijn in totaal op consult geweest?</t>
  </si>
  <si>
    <t>Opdracht 1.7</t>
  </si>
  <si>
    <t>Wat is de gemiddelde leeftijd van alle vrouwen?</t>
  </si>
  <si>
    <t>Opdracht 1.8</t>
  </si>
  <si>
    <t>Wat is de maximum leeftijd van alle mannen?</t>
  </si>
  <si>
    <t>Opdracht 1.9</t>
  </si>
  <si>
    <t xml:space="preserve">Bereken hoeveel patienten in het ZKH Rotterdam zijn geweest </t>
  </si>
  <si>
    <t>Opdracht 1.10</t>
  </si>
  <si>
    <t xml:space="preserve">Bereken hoeveel patienten in het ZKH in  Amsterdam zijn geweest </t>
  </si>
  <si>
    <t>Opdracht 1.11</t>
  </si>
  <si>
    <t>Bereken hoeveel patienten een consult hebben gehad op de afdeling cardiologie</t>
  </si>
  <si>
    <t>Opdracht 1.12</t>
  </si>
  <si>
    <t xml:space="preserve">Bereken hoeveel patienten een consult hebben gehad op de afdeling cardiologie in het ziekenhuis van Maastricht </t>
  </si>
  <si>
    <t>Opdracht 1.13</t>
  </si>
  <si>
    <t>Hoeveel patienten hebben een consult gehad tussen week 30 en 40?</t>
  </si>
  <si>
    <t>Opdracht 1.14</t>
  </si>
  <si>
    <t>Hoeveel patienten hebben een consult gehad op maandag?</t>
  </si>
  <si>
    <t>Opdracht 1.15</t>
  </si>
  <si>
    <t>Wat is de totale leeftijd van alle patienten samen?</t>
  </si>
  <si>
    <t>Opdracht 1.16</t>
  </si>
  <si>
    <t>Wat is de totale leeftijd van alle vrouwen?</t>
  </si>
  <si>
    <t>Opdracht 1.17</t>
  </si>
  <si>
    <t>Wat is de totale leeftijd van alle patienten die ouder of gelijk aan 58 jaar zijn?</t>
  </si>
  <si>
    <t>Opdracht 1.18</t>
  </si>
  <si>
    <t>Is de Patient (in jou dataset op rij 1) een man of vrouw ? (Tip verticaal zoeken)</t>
  </si>
  <si>
    <t>Opdracht 1.19</t>
  </si>
  <si>
    <t>Wat is de leeftijd is van deze patient? (TIP verticaal zoeken)</t>
  </si>
  <si>
    <t>Opdracht 1.20</t>
  </si>
  <si>
    <t>In welke week is deze patient op consult  geweest? (Tip verticaal zoeken)</t>
  </si>
  <si>
    <t>*Zwarte vakjes hoef en kun je niet invullen</t>
  </si>
  <si>
    <t>Noteer je antwoorden in de licht groene cellen</t>
  </si>
  <si>
    <t xml:space="preserve">Excel Handigheden </t>
  </si>
  <si>
    <t>Opdracht 2.1</t>
  </si>
  <si>
    <t xml:space="preserve">Zet de bovenste rij vast </t>
  </si>
  <si>
    <t>Opdracht 2.2</t>
  </si>
  <si>
    <t xml:space="preserve">Zet de kolom PatientID vast </t>
  </si>
  <si>
    <t>Opdracht 2.3</t>
  </si>
  <si>
    <t xml:space="preserve">Geef in de kolom 'leeftijd' alle personen jonger dan 45 jaar een groene kleur </t>
  </si>
  <si>
    <t>Opdracht 2.4</t>
  </si>
  <si>
    <t>Geef in de kolom 'leeftijd' alle personen ouder dan 65 jaar een rode kleur</t>
  </si>
  <si>
    <t>Opdracht 2.5</t>
  </si>
  <si>
    <t xml:space="preserve">Geef in de kolom 'leeftijd' alle personen tussen de 46 en 64 jaar een gele kleur </t>
  </si>
  <si>
    <t>Opdracht 2.6</t>
  </si>
  <si>
    <t>Sorteer de kolom 'week van consult' van laag naar hoog</t>
  </si>
  <si>
    <t>Opdracht 2.7</t>
  </si>
  <si>
    <t>Sorteer de kolom 'afdeling' van A naar Z</t>
  </si>
  <si>
    <t>Opdracht 2.8</t>
  </si>
  <si>
    <t>Zet alle waarden uit kolom G in de dataset van 'getal' naar 'tekst'</t>
  </si>
  <si>
    <t xml:space="preserve">Draaitabel </t>
  </si>
  <si>
    <t>Opdracht 3.1</t>
  </si>
  <si>
    <t xml:space="preserve">Maak van de dataset een draaitabel in een nieuw werkblad en noem dit werkblad 'Draaitabel' </t>
  </si>
  <si>
    <t>Opdracht 3.2</t>
  </si>
  <si>
    <t xml:space="preserve">Sleep 'geslacht' in de kolom, 'Plaats' in de rij en 'leeftijd' in de waarde. Wijzig waarde van "SOM" naar "aantal" door op de i te klikken </t>
  </si>
  <si>
    <t>Opdracht 3.3</t>
  </si>
  <si>
    <t>Hoeveel mannen hebben een consult gehad in het ziekenhuis van Rotterdam?</t>
  </si>
  <si>
    <t>Opdracht 3.4</t>
  </si>
  <si>
    <t>Hoeveel vrouwen hebben een consult gehad in het ziekenhuis van Maastricht?</t>
  </si>
  <si>
    <t>Opdracht 3.5</t>
  </si>
  <si>
    <t>Voeg nu ook 'afdeling' toe aan de rij. Hoeveel mannen hebben een consult gehad op de afdeling cardiologie in Amsterdam?</t>
  </si>
  <si>
    <t>Opdracht 3.6</t>
  </si>
  <si>
    <t>In welke plaats hebben de meeste patienten een consult gehad?</t>
  </si>
  <si>
    <t>Opdracht 3.7</t>
  </si>
  <si>
    <t>In welke plaats hebben de meesten een consult gehad op de afdeling neurologie?</t>
  </si>
  <si>
    <t>Opdracht 3.8</t>
  </si>
  <si>
    <t>Wat is de gemiddelde leeftijd van mannen en vrouwen op de afdeling 'cardiologie' in Amsterdam?</t>
  </si>
  <si>
    <t>Opdracht 3.9</t>
  </si>
  <si>
    <t>Wat is de maximale leeftijd van vrouwen op de afdeling 'interne geneeskunde' in Rotterdam?</t>
  </si>
  <si>
    <t>Opdracht 3.10</t>
  </si>
  <si>
    <t>Wat is de minimale leeftijd van mannen op de afdeling 'Longgeneeskunde' in Groningen?</t>
  </si>
  <si>
    <t>Min of Leeftijd</t>
  </si>
  <si>
    <t>Column Labels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</si>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</sst>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\ * #,##0.00_);_(&quot;€&quot;\ * \(#,##0.00\);_(&quot;€&quot;\ * &quot;-&quot;??_);_(@_)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3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1" applyFont="1"/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 vertical="center" shrinkToFit="1"/>
    </xf>
    <xf numFmtId="0" fontId="4" fillId="5" borderId="0" xfId="0" applyFont="1" applyFill="1" applyAlignment="1">
      <alignment horizontal="center" vertical="center" wrapText="1" shrinkToFit="1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1" fontId="0" fillId="6" borderId="0" xfId="0" applyNumberForma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" fillId="6" borderId="3" xfId="0" applyFont="1" applyFill="1" applyBorder="1"/>
    <xf numFmtId="0" fontId="0" fillId="6" borderId="0" xfId="0" applyFill="1"/>
    <xf numFmtId="0" fontId="0" fillId="2" borderId="0" xfId="0" applyFill="1" applyAlignment="1">
      <alignment horizontal="center"/>
    </xf>
    <xf numFmtId="0" fontId="0" fillId="3" borderId="4" xfId="0" applyFill="1" applyBorder="1"/>
    <xf numFmtId="1" fontId="0" fillId="3" borderId="4" xfId="0" applyNumberFormat="1" applyFill="1" applyBorder="1"/>
    <xf numFmtId="0" fontId="0" fillId="3" borderId="4" xfId="0" applyFill="1" applyBorder="1" applyAlignment="1">
      <alignment horizontal="right"/>
    </xf>
    <xf numFmtId="0" fontId="1" fillId="6" borderId="5" xfId="0" applyFont="1" applyFill="1" applyBorder="1"/>
    <xf numFmtId="0" fontId="0" fillId="6" borderId="6" xfId="0" applyFill="1" applyBorder="1"/>
    <xf numFmtId="0" fontId="0" fillId="2" borderId="6" xfId="0" applyFill="1" applyBorder="1" applyAlignment="1">
      <alignment horizontal="center"/>
    </xf>
    <xf numFmtId="0" fontId="0" fillId="3" borderId="7" xfId="0" applyFill="1" applyBorder="1"/>
    <xf numFmtId="0" fontId="0" fillId="8" borderId="0" xfId="0" applyFill="1" applyAlignment="1">
      <alignment horizontal="center"/>
    </xf>
    <xf numFmtId="0" fontId="1" fillId="6" borderId="1" xfId="0" applyFont="1" applyFill="1" applyBorder="1"/>
    <xf numFmtId="0" fontId="0" fillId="6" borderId="2" xfId="0" applyFill="1" applyBorder="1"/>
    <xf numFmtId="0" fontId="0" fillId="8" borderId="2" xfId="0" applyFill="1" applyBorder="1" applyAlignment="1">
      <alignment horizontal="center"/>
    </xf>
    <xf numFmtId="0" fontId="0" fillId="3" borderId="8" xfId="0" applyFill="1" applyBorder="1"/>
    <xf numFmtId="0" fontId="8" fillId="10" borderId="9" xfId="0" applyFont="1" applyFill="1" applyBorder="1" applyAlignment="1">
      <alignment horizontal="center" wrapText="1"/>
    </xf>
    <xf numFmtId="0" fontId="8" fillId="10" borderId="10" xfId="0" applyFont="1" applyFill="1" applyBorder="1" applyAlignment="1">
      <alignment horizontal="center" wrapText="1"/>
    </xf>
    <xf numFmtId="0" fontId="7" fillId="10" borderId="10" xfId="0" applyFont="1" applyFill="1" applyBorder="1" applyAlignment="1">
      <alignment horizontal="center" wrapText="1"/>
    </xf>
    <xf numFmtId="0" fontId="9" fillId="11" borderId="11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7" xfId="0" applyFill="1" applyBorder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wrapText="1"/>
    </xf>
    <xf numFmtId="0" fontId="7" fillId="9" borderId="0" xfId="0" applyFont="1" applyFill="1" applyAlignment="1">
      <alignment horizontal="center" wrapText="1"/>
    </xf>
    <xf numFmtId="0" fontId="1" fillId="10" borderId="9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0" fontId="1" fillId="10" borderId="11" xfId="0" applyFont="1" applyFill="1" applyBorder="1" applyAlignment="1">
      <alignment horizontal="center" wrapText="1"/>
    </xf>
    <xf numFmtId="0" fontId="1" fillId="10" borderId="9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Operatieplanner Les 4B.xlsx]Les 4B draaitabel antw!PivotTable47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'Les 4B draaitabel antw'!$B$3:$B$4</c:f>
              <c:strCache>
                <c:ptCount val="1"/>
                <c:pt idx="0">
                  <c:v>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'Les 4B draaitabel antw'!$A$5:$A$35</c:f>
              <c:multiLvlStrCache>
                <c:ptCount val="25"/>
                <c:lvl>
                  <c:pt idx="0">
                    <c:v>Cardiologie</c:v>
                  </c:pt>
                  <c:pt idx="1">
                    <c:v>Dermatologie</c:v>
                  </c:pt>
                  <c:pt idx="2">
                    <c:v>InterneGeneeskunde</c:v>
                  </c:pt>
                  <c:pt idx="3">
                    <c:v>LongGeneeskunde</c:v>
                  </c:pt>
                  <c:pt idx="4">
                    <c:v>Neurologie</c:v>
                  </c:pt>
                  <c:pt idx="5">
                    <c:v>Cardiologie</c:v>
                  </c:pt>
                  <c:pt idx="6">
                    <c:v>Dermatologie</c:v>
                  </c:pt>
                  <c:pt idx="7">
                    <c:v>InterneGeneeskunde</c:v>
                  </c:pt>
                  <c:pt idx="8">
                    <c:v>LongGeneeskunde</c:v>
                  </c:pt>
                  <c:pt idx="9">
                    <c:v>Neurologie</c:v>
                  </c:pt>
                  <c:pt idx="10">
                    <c:v>Cardiologie</c:v>
                  </c:pt>
                  <c:pt idx="11">
                    <c:v>Dermatologie</c:v>
                  </c:pt>
                  <c:pt idx="12">
                    <c:v>InterneGeneeskunde</c:v>
                  </c:pt>
                  <c:pt idx="13">
                    <c:v>LongGeneeskunde</c:v>
                  </c:pt>
                  <c:pt idx="14">
                    <c:v>Neurologie</c:v>
                  </c:pt>
                  <c:pt idx="15">
                    <c:v>Cardiologie</c:v>
                  </c:pt>
                  <c:pt idx="16">
                    <c:v>Dermatologie</c:v>
                  </c:pt>
                  <c:pt idx="17">
                    <c:v>InterneGeneeskunde</c:v>
                  </c:pt>
                  <c:pt idx="18">
                    <c:v>LongGeneeskunde</c:v>
                  </c:pt>
                  <c:pt idx="19">
                    <c:v>Neurologie</c:v>
                  </c:pt>
                  <c:pt idx="20">
                    <c:v>Cardiologie</c:v>
                  </c:pt>
                  <c:pt idx="21">
                    <c:v>Dermatologie</c:v>
                  </c:pt>
                  <c:pt idx="22">
                    <c:v>InterneGeneeskunde</c:v>
                  </c:pt>
                  <c:pt idx="23">
                    <c:v>LongGeneeskunde</c:v>
                  </c:pt>
                  <c:pt idx="24">
                    <c:v>Neurologie</c:v>
                  </c:pt>
                </c:lvl>
                <c:lvl>
                  <c:pt idx="0">
                    <c:v>Amsterdam</c:v>
                  </c:pt>
                  <c:pt idx="5">
                    <c:v>Groningen</c:v>
                  </c:pt>
                  <c:pt idx="10">
                    <c:v>Maastricht</c:v>
                  </c:pt>
                  <c:pt idx="15">
                    <c:v>Rotterdam</c:v>
                  </c:pt>
                  <c:pt idx="20">
                    <c:v>Utrecht</c:v>
                  </c:pt>
                </c:lvl>
              </c:multiLvlStrCache>
            </c:multiLvlStrRef>
          </c:cat>
          <c:val>
            <c:numRef>
              <c:f>'Les 4B draaitabel antw'!$B$5:$B$35</c:f>
              <c:numCache>
                <c:formatCode>General</c:formatCode>
                <c:ptCount val="25"/>
                <c:pt idx="0">
                  <c:v>36.326963728492728</c:v>
                </c:pt>
                <c:pt idx="1">
                  <c:v>36.601635511221431</c:v>
                </c:pt>
                <c:pt idx="2">
                  <c:v>35.300572521562778</c:v>
                </c:pt>
                <c:pt idx="3">
                  <c:v>43.447505414879664</c:v>
                </c:pt>
                <c:pt idx="4">
                  <c:v>35.843541786638689</c:v>
                </c:pt>
                <c:pt idx="5">
                  <c:v>37.87782251309384</c:v>
                </c:pt>
                <c:pt idx="6">
                  <c:v>36.166286444723674</c:v>
                </c:pt>
                <c:pt idx="7">
                  <c:v>35.964636435110478</c:v>
                </c:pt>
                <c:pt idx="8">
                  <c:v>39.061271801169212</c:v>
                </c:pt>
                <c:pt idx="9">
                  <c:v>36.999056912660137</c:v>
                </c:pt>
                <c:pt idx="10">
                  <c:v>35.248037164385117</c:v>
                </c:pt>
                <c:pt idx="11">
                  <c:v>36.010879374439121</c:v>
                </c:pt>
                <c:pt idx="12">
                  <c:v>38.721498821113023</c:v>
                </c:pt>
                <c:pt idx="13">
                  <c:v>37.222403843252565</c:v>
                </c:pt>
                <c:pt idx="14">
                  <c:v>36.967652780511621</c:v>
                </c:pt>
                <c:pt idx="15">
                  <c:v>35.710359327075864</c:v>
                </c:pt>
                <c:pt idx="16">
                  <c:v>51.212801914455255</c:v>
                </c:pt>
                <c:pt idx="17">
                  <c:v>35.681656316820103</c:v>
                </c:pt>
                <c:pt idx="18">
                  <c:v>35.553460452970008</c:v>
                </c:pt>
                <c:pt idx="19">
                  <c:v>36.703954216759598</c:v>
                </c:pt>
                <c:pt idx="20">
                  <c:v>37.657963291026846</c:v>
                </c:pt>
                <c:pt idx="21">
                  <c:v>36.170804048448097</c:v>
                </c:pt>
                <c:pt idx="22">
                  <c:v>37.012216303372838</c:v>
                </c:pt>
                <c:pt idx="23">
                  <c:v>38.342058440198016</c:v>
                </c:pt>
                <c:pt idx="24">
                  <c:v>35.605421348186553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6-472C-B316-43657B22D3CE}"/>
            </c:ext>
          </c:extLst>
        </c:ser>
        <c:ser>
          <c:idx val="1"/>
          <c:order val="1"/>
          <c:tx>
            <c:strRef>
              <c:f>'Les 4B draaitabel antw'!$C$3:$C$4</c:f>
              <c:strCache>
                <c:ptCount val="1"/>
                <c:pt idx="0">
                  <c:v>Vrouw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'Les 4B draaitabel antw'!$A$5:$A$35</c:f>
              <c:multiLvlStrCache>
                <c:ptCount val="25"/>
                <c:lvl>
                  <c:pt idx="0">
                    <c:v>Cardiologie</c:v>
                  </c:pt>
                  <c:pt idx="1">
                    <c:v>Dermatologie</c:v>
                  </c:pt>
                  <c:pt idx="2">
                    <c:v>InterneGeneeskunde</c:v>
                  </c:pt>
                  <c:pt idx="3">
                    <c:v>LongGeneeskunde</c:v>
                  </c:pt>
                  <c:pt idx="4">
                    <c:v>Neurologie</c:v>
                  </c:pt>
                  <c:pt idx="5">
                    <c:v>Cardiologie</c:v>
                  </c:pt>
                  <c:pt idx="6">
                    <c:v>Dermatologie</c:v>
                  </c:pt>
                  <c:pt idx="7">
                    <c:v>InterneGeneeskunde</c:v>
                  </c:pt>
                  <c:pt idx="8">
                    <c:v>LongGeneeskunde</c:v>
                  </c:pt>
                  <c:pt idx="9">
                    <c:v>Neurologie</c:v>
                  </c:pt>
                  <c:pt idx="10">
                    <c:v>Cardiologie</c:v>
                  </c:pt>
                  <c:pt idx="11">
                    <c:v>Dermatologie</c:v>
                  </c:pt>
                  <c:pt idx="12">
                    <c:v>InterneGeneeskunde</c:v>
                  </c:pt>
                  <c:pt idx="13">
                    <c:v>LongGeneeskunde</c:v>
                  </c:pt>
                  <c:pt idx="14">
                    <c:v>Neurologie</c:v>
                  </c:pt>
                  <c:pt idx="15">
                    <c:v>Cardiologie</c:v>
                  </c:pt>
                  <c:pt idx="16">
                    <c:v>Dermatologie</c:v>
                  </c:pt>
                  <c:pt idx="17">
                    <c:v>InterneGeneeskunde</c:v>
                  </c:pt>
                  <c:pt idx="18">
                    <c:v>LongGeneeskunde</c:v>
                  </c:pt>
                  <c:pt idx="19">
                    <c:v>Neurologie</c:v>
                  </c:pt>
                  <c:pt idx="20">
                    <c:v>Cardiologie</c:v>
                  </c:pt>
                  <c:pt idx="21">
                    <c:v>Dermatologie</c:v>
                  </c:pt>
                  <c:pt idx="22">
                    <c:v>InterneGeneeskunde</c:v>
                  </c:pt>
                  <c:pt idx="23">
                    <c:v>LongGeneeskunde</c:v>
                  </c:pt>
                  <c:pt idx="24">
                    <c:v>Neurologie</c:v>
                  </c:pt>
                </c:lvl>
                <c:lvl>
                  <c:pt idx="0">
                    <c:v>Amsterdam</c:v>
                  </c:pt>
                  <c:pt idx="5">
                    <c:v>Groningen</c:v>
                  </c:pt>
                  <c:pt idx="10">
                    <c:v>Maastricht</c:v>
                  </c:pt>
                  <c:pt idx="15">
                    <c:v>Rotterdam</c:v>
                  </c:pt>
                  <c:pt idx="20">
                    <c:v>Utrecht</c:v>
                  </c:pt>
                </c:lvl>
              </c:multiLvlStrCache>
            </c:multiLvlStrRef>
          </c:cat>
          <c:val>
            <c:numRef>
              <c:f>'Les 4B draaitabel antw'!$C$5:$C$35</c:f>
              <c:numCache>
                <c:formatCode>General</c:formatCode>
                <c:ptCount val="25"/>
                <c:pt idx="0">
                  <c:v>41.83959322163669</c:v>
                </c:pt>
                <c:pt idx="1">
                  <c:v>39.121636829784542</c:v>
                </c:pt>
                <c:pt idx="2">
                  <c:v>36.860782158845694</c:v>
                </c:pt>
                <c:pt idx="3">
                  <c:v>42.17466873544857</c:v>
                </c:pt>
                <c:pt idx="4">
                  <c:v>37.090985921886293</c:v>
                </c:pt>
                <c:pt idx="5">
                  <c:v>36.429317506800892</c:v>
                </c:pt>
                <c:pt idx="6">
                  <c:v>35.017801430932316</c:v>
                </c:pt>
                <c:pt idx="7">
                  <c:v>36.38108025926045</c:v>
                </c:pt>
                <c:pt idx="8">
                  <c:v>41.126045468646993</c:v>
                </c:pt>
                <c:pt idx="9">
                  <c:v>36.670108503040382</c:v>
                </c:pt>
                <c:pt idx="10">
                  <c:v>36.198546516877009</c:v>
                </c:pt>
                <c:pt idx="11">
                  <c:v>35.587627754615092</c:v>
                </c:pt>
                <c:pt idx="12">
                  <c:v>38.59454442078232</c:v>
                </c:pt>
                <c:pt idx="13">
                  <c:v>37.496256836662091</c:v>
                </c:pt>
                <c:pt idx="14">
                  <c:v>35.598746708653323</c:v>
                </c:pt>
                <c:pt idx="15">
                  <c:v>36.335285311865306</c:v>
                </c:pt>
                <c:pt idx="16">
                  <c:v>37.738865744381606</c:v>
                </c:pt>
                <c:pt idx="17">
                  <c:v>39.036450039626089</c:v>
                </c:pt>
                <c:pt idx="18">
                  <c:v>36.142606823703218</c:v>
                </c:pt>
                <c:pt idx="19">
                  <c:v>36.467204773239324</c:v>
                </c:pt>
                <c:pt idx="20">
                  <c:v>36.462912795879653</c:v>
                </c:pt>
                <c:pt idx="21">
                  <c:v>35.345396031465981</c:v>
                </c:pt>
                <c:pt idx="22">
                  <c:v>36.21550651009791</c:v>
                </c:pt>
                <c:pt idx="23">
                  <c:v>35.106390627811976</c:v>
                </c:pt>
                <c:pt idx="24">
                  <c:v>38.779239921675327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6-472C-B316-43657B22D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0594751"/>
        <c:axId val="1720598495"/>
      </c:barChart>
      <c:catAx>
        <c:axId val="1720594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598495"/>
        <c:crosses val="autoZero"/>
        <c:auto val="1"/>
        <c:lblAlgn val="ctr"/>
        <c:lblOffset val="100"/>
        <c:noMultiLvlLbl val="0"/>
      </c:catAx>
      <c:valAx>
        <c:axId val="172059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594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1</xdr:row>
      <xdr:rowOff>106680</xdr:rowOff>
    </xdr:from>
    <xdr:to>
      <xdr:col>12</xdr:col>
      <xdr:colOff>373380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8FEAB3-E12D-D278-153B-0116CFB1E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se Grootte Bromhaar" refreshedDate="44907.851816898146" createdVersion="8" refreshedVersion="8" minRefreshableVersion="3" recordCount="999" xr:uid="{4601CEC5-720E-4B7B-A843-60AE3EBB00C4}">
  <cacheSource type="worksheet">
    <worksheetSource ref="A1:N1000" sheet="Dataset "/>
  </cacheSource>
  <cacheFields count="14">
    <cacheField name="Patient ID" numFmtId="1">
      <sharedItems containsSemiMixedTypes="0" containsString="0" containsNumber="1" minValue="12.056804196149873" maxValue="1998.067316385356"/>
    </cacheField>
    <cacheField name="Geslacht " numFmtId="0">
      <sharedItems count="2">
        <s v="Vrouw"/>
        <s v="Man"/>
      </sharedItems>
    </cacheField>
    <cacheField name="Leeftijd" numFmtId="1">
      <sharedItems containsSemiMixedTypes="0" containsString="0" containsNumber="1" minValue="35.017801430932316" maxValue="84.972464030573335" count="999">
        <n v="35.017801430932316"/>
        <n v="35.106390627811976"/>
        <n v="35.248037164385117"/>
        <n v="35.300572521562778"/>
        <n v="35.345396031465981"/>
        <n v="35.387652382504278"/>
        <n v="35.553460452970008"/>
        <n v="35.587627754615092"/>
        <n v="35.598746708653323"/>
        <n v="35.605421348186553"/>
        <n v="35.681656316820103"/>
        <n v="35.710359327075864"/>
        <n v="35.843541786638689"/>
        <n v="35.95205331087935"/>
        <n v="35.964636435110478"/>
        <n v="35.975896525081296"/>
        <n v="36.010879374439121"/>
        <n v="36.142606823703218"/>
        <n v="36.166286444723674"/>
        <n v="36.170804048448097"/>
        <n v="36.198546516877009"/>
        <n v="36.21550651009791"/>
        <n v="36.249040753850757"/>
        <n v="36.326963728492728"/>
        <n v="36.335285311865306"/>
        <n v="36.38108025926045"/>
        <n v="36.429317506800892"/>
        <n v="36.436063082674515"/>
        <n v="36.449790839964557"/>
        <n v="36.462912795879653"/>
        <n v="36.467204773239324"/>
        <n v="36.469408950423727"/>
        <n v="36.477429181439696"/>
        <n v="36.601635511221431"/>
        <n v="36.670108503040382"/>
        <n v="36.703954216759598"/>
        <n v="36.714256008369944"/>
        <n v="36.737521211902418"/>
        <n v="36.84463117512648"/>
        <n v="36.860782158845694"/>
        <n v="36.967652780511621"/>
        <n v="36.999056912660137"/>
        <n v="37.012216303372838"/>
        <n v="37.061695537197089"/>
        <n v="37.06763136014699"/>
        <n v="37.090985921886293"/>
        <n v="37.16417471078509"/>
        <n v="37.222403843252565"/>
        <n v="37.298912472954576"/>
        <n v="37.488576470928237"/>
        <n v="37.496256836662091"/>
        <n v="37.615614142027582"/>
        <n v="37.627153735096051"/>
        <n v="37.657963291026846"/>
        <n v="37.738865744381606"/>
        <n v="37.764490990467358"/>
        <n v="37.799771670334614"/>
        <n v="37.83860853759893"/>
        <n v="37.87782251309384"/>
        <n v="37.923211845482449"/>
        <n v="38.00927851091712"/>
        <n v="38.013285967012415"/>
        <n v="38.16073677907265"/>
        <n v="38.194229384082064"/>
        <n v="38.246733660818222"/>
        <n v="38.259547055606696"/>
        <n v="38.285884526246903"/>
        <n v="38.341284469487235"/>
        <n v="38.342058440198016"/>
        <n v="38.382258071001253"/>
        <n v="38.501420028635216"/>
        <n v="38.517659680998769"/>
        <n v="38.533665514349636"/>
        <n v="38.59454442078232"/>
        <n v="38.595136767062691"/>
        <n v="38.688095073520273"/>
        <n v="38.721498821113023"/>
        <n v="38.779239921675327"/>
        <n v="38.814141478402163"/>
        <n v="38.833267219723837"/>
        <n v="38.895020747214268"/>
        <n v="38.994089386182992"/>
        <n v="39.036450039626089"/>
        <n v="39.061271801169212"/>
        <n v="39.121636829784542"/>
        <n v="39.129679555075441"/>
        <n v="39.22905981820665"/>
        <n v="39.277757543898858"/>
        <n v="39.301830636144047"/>
        <n v="39.302750909606225"/>
        <n v="39.324904451536874"/>
        <n v="39.347263470475724"/>
        <n v="39.395593765703978"/>
        <n v="39.448884723152418"/>
        <n v="39.539030017009871"/>
        <n v="39.588010755662985"/>
        <n v="39.612177761564872"/>
        <n v="39.656978122528237"/>
        <n v="39.773405941922206"/>
        <n v="39.928344083361537"/>
        <n v="40.119409361310041"/>
        <n v="40.13008682391095"/>
        <n v="40.143347164817641"/>
        <n v="40.156138819685808"/>
        <n v="40.205945855968501"/>
        <n v="40.218602796644596"/>
        <n v="40.243632023109171"/>
        <n v="40.285766312954934"/>
        <n v="40.293316308115223"/>
        <n v="40.394384582642012"/>
        <n v="40.415283067484509"/>
        <n v="40.524272687070585"/>
        <n v="40.580564592210209"/>
        <n v="40.639036467411529"/>
        <n v="40.687250349088828"/>
        <n v="40.785560697428004"/>
        <n v="40.841676986906286"/>
        <n v="40.98420804100914"/>
        <n v="41.075335759405156"/>
        <n v="41.126045468646993"/>
        <n v="41.132458469655141"/>
        <n v="41.152270677192597"/>
        <n v="41.372114392516721"/>
        <n v="41.403741079267711"/>
        <n v="41.434480756903596"/>
        <n v="41.486408047479962"/>
        <n v="41.588848755451345"/>
        <n v="41.802874268153225"/>
        <n v="41.83959322163669"/>
        <n v="41.929093632656993"/>
        <n v="41.936785427266145"/>
        <n v="41.994584322479184"/>
        <n v="42.01698024773598"/>
        <n v="42.133263220262876"/>
        <n v="42.156175405656761"/>
        <n v="42.17466873544857"/>
        <n v="42.204355869016823"/>
        <n v="42.288564518099264"/>
        <n v="42.297560399804389"/>
        <n v="42.298769983701845"/>
        <n v="42.325556960712511"/>
        <n v="42.380283860377126"/>
        <n v="42.490394725727178"/>
        <n v="42.494740538244763"/>
        <n v="42.668965422331524"/>
        <n v="42.788018502110702"/>
        <n v="42.819897144511067"/>
        <n v="42.838794577152761"/>
        <n v="42.883089621256822"/>
        <n v="42.911825483552619"/>
        <n v="42.983356803977834"/>
        <n v="43.046496538639801"/>
        <n v="43.050776608523904"/>
        <n v="43.251399685529734"/>
        <n v="43.287822911080582"/>
        <n v="43.295600531389717"/>
        <n v="43.392764254752528"/>
        <n v="43.397057180510089"/>
        <n v="43.442179909417732"/>
        <n v="43.447505414879664"/>
        <n v="43.479205994215619"/>
        <n v="43.583074453518975"/>
        <n v="43.639311788162871"/>
        <n v="43.700293844734823"/>
        <n v="43.723739451940901"/>
        <n v="43.731374122025883"/>
        <n v="43.745064807819325"/>
        <n v="43.818697714416523"/>
        <n v="43.911939799214508"/>
        <n v="43.980011400552996"/>
        <n v="43.982850933680687"/>
        <n v="44.029361311967619"/>
        <n v="44.118288087782247"/>
        <n v="44.184103175639123"/>
        <n v="44.186325356783939"/>
        <n v="44.195493213419233"/>
        <n v="44.195744787460129"/>
        <n v="44.230614545510825"/>
        <n v="44.233645674185922"/>
        <n v="44.240446464808329"/>
        <n v="44.332816176579321"/>
        <n v="44.374227979336297"/>
        <n v="44.435540977547426"/>
        <n v="44.588276044498983"/>
        <n v="44.596501362560254"/>
        <n v="44.598955619301456"/>
        <n v="44.600628087780827"/>
        <n v="44.646596467051715"/>
        <n v="44.688003453008612"/>
        <n v="44.737544110020409"/>
        <n v="44.781156917929664"/>
        <n v="44.787421415387719"/>
        <n v="44.82411802667653"/>
        <n v="45.028056196886943"/>
        <n v="45.06547110728502"/>
        <n v="45.083298990077161"/>
        <n v="45.089305108317781"/>
        <n v="45.151403497654712"/>
        <n v="45.173633556551422"/>
        <n v="45.179606938425486"/>
        <n v="45.2045710509393"/>
        <n v="45.210814611320096"/>
        <n v="45.231461862514024"/>
        <n v="45.266260865655966"/>
        <n v="45.334538770625969"/>
        <n v="45.442850537599057"/>
        <n v="45.623236556035259"/>
        <n v="45.69047269270829"/>
        <n v="45.757315827759641"/>
        <n v="45.879522750941931"/>
        <n v="45.918410155420403"/>
        <n v="45.918792430099195"/>
        <n v="45.929975726091243"/>
        <n v="45.938554291966163"/>
        <n v="45.979229607563141"/>
        <n v="46.057599994441844"/>
        <n v="46.286582784316487"/>
        <n v="46.395763099490516"/>
        <n v="46.447708631289906"/>
        <n v="46.553712617745234"/>
        <n v="46.641303959903979"/>
        <n v="46.653886624365924"/>
        <n v="46.685376558158083"/>
        <n v="46.704067970942226"/>
        <n v="46.761743948034997"/>
        <n v="46.786765582760204"/>
        <n v="46.797594696154611"/>
        <n v="46.846679841061544"/>
        <n v="46.858376526589971"/>
        <n v="46.964051010964944"/>
        <n v="46.985162452010442"/>
        <n v="47.197532714527284"/>
        <n v="47.365084368560545"/>
        <n v="47.413252191131434"/>
        <n v="47.559185992827551"/>
        <n v="47.566721740444933"/>
        <n v="47.613729077045086"/>
        <n v="47.848110386249722"/>
        <n v="48.09450191780968"/>
        <n v="48.11354930239618"/>
        <n v="48.177165460578117"/>
        <n v="48.263419231545868"/>
        <n v="48.346158156980223"/>
        <n v="48.4268375121828"/>
        <n v="48.430223225487701"/>
        <n v="48.501188388767176"/>
        <n v="48.504893398665999"/>
        <n v="48.534304966367671"/>
        <n v="48.650024801080093"/>
        <n v="48.694535827106932"/>
        <n v="48.846350968738875"/>
        <n v="48.8616465021843"/>
        <n v="48.918184729283396"/>
        <n v="48.986715523374613"/>
        <n v="49.079788527000545"/>
        <n v="49.080575569516455"/>
        <n v="49.087117677097453"/>
        <n v="49.09365611112456"/>
        <n v="49.108552611620198"/>
        <n v="49.12182501856082"/>
        <n v="49.155838877554601"/>
        <n v="49.161431988504916"/>
        <n v="49.176259582916558"/>
        <n v="49.197903163494949"/>
        <n v="49.2826455354733"/>
        <n v="49.371703327881661"/>
        <n v="49.417342607303546"/>
        <n v="49.420690378144208"/>
        <n v="49.427968347476579"/>
        <n v="49.453006475501802"/>
        <n v="49.457754188418079"/>
        <n v="49.542418436012653"/>
        <n v="49.566009800295546"/>
        <n v="49.567907085675635"/>
        <n v="49.625004292602902"/>
        <n v="49.628475249185747"/>
        <n v="49.736197147114716"/>
        <n v="49.809032028399713"/>
        <n v="49.820210023085856"/>
        <n v="49.859278538358083"/>
        <n v="49.888024612885317"/>
        <n v="49.920288199091445"/>
        <n v="50.014623866049917"/>
        <n v="50.052543407911244"/>
        <n v="50.064334956194301"/>
        <n v="50.089782078049723"/>
        <n v="50.138830438911654"/>
        <n v="50.245181750227786"/>
        <n v="50.456639941133005"/>
        <n v="50.472133779586841"/>
        <n v="50.529618339930522"/>
        <n v="50.62304184715488"/>
        <n v="50.654332419431114"/>
        <n v="50.693883389847464"/>
        <n v="50.699490349216418"/>
        <n v="50.740589678136033"/>
        <n v="50.762303215719797"/>
        <n v="50.767210106219117"/>
        <n v="50.835865220335016"/>
        <n v="50.859207706861156"/>
        <n v="50.90262807860352"/>
        <n v="51.042492151684407"/>
        <n v="51.096796943265346"/>
        <n v="51.113053957975495"/>
        <n v="51.12323115007846"/>
        <n v="51.124331525418057"/>
        <n v="51.134836524485181"/>
        <n v="51.170651921649664"/>
        <n v="51.212801914455255"/>
        <n v="51.222885387019105"/>
        <n v="51.355798547057873"/>
        <n v="51.377030017706176"/>
        <n v="51.383777375769299"/>
        <n v="51.45635629789588"/>
        <n v="51.57393137496183"/>
        <n v="51.599606231669682"/>
        <n v="51.62748719551454"/>
        <n v="51.629038606589603"/>
        <n v="51.656274659355354"/>
        <n v="51.66273228672771"/>
        <n v="51.693237697397663"/>
        <n v="51.705269995430911"/>
        <n v="51.710018315944957"/>
        <n v="51.79077054958978"/>
        <n v="51.886753545095033"/>
        <n v="51.988398584334917"/>
        <n v="51.989138275467852"/>
        <n v="51.995617962707371"/>
        <n v="51.996177920763245"/>
        <n v="52.049235492694663"/>
        <n v="52.233178936543311"/>
        <n v="52.265816086993645"/>
        <n v="52.346591397944451"/>
        <n v="52.379153928591208"/>
        <n v="52.779247735049331"/>
        <n v="52.849025075790038"/>
        <n v="52.898941405358045"/>
        <n v="52.959486509737275"/>
        <n v="52.995314537414259"/>
        <n v="53.020206402845169"/>
        <n v="53.05293246234406"/>
        <n v="53.103802332168762"/>
        <n v="53.177565941363405"/>
        <n v="53.242876270400089"/>
        <n v="53.459310885252265"/>
        <n v="53.537999032756929"/>
        <n v="53.538318820034611"/>
        <n v="53.539409231422567"/>
        <n v="53.583675614239951"/>
        <n v="53.697902613695987"/>
        <n v="53.789381085999025"/>
        <n v="53.814500124406287"/>
        <n v="53.903779045686861"/>
        <n v="53.94109415433644"/>
        <n v="53.95019760604751"/>
        <n v="54.078572608347088"/>
        <n v="54.281928803643666"/>
        <n v="54.292835022029486"/>
        <n v="54.308741793133777"/>
        <n v="54.424010563938708"/>
        <n v="54.456325115829387"/>
        <n v="54.489459390428394"/>
        <n v="54.505534295829577"/>
        <n v="54.507949200748463"/>
        <n v="54.53227580730659"/>
        <n v="54.56566467834277"/>
        <n v="54.567579090586932"/>
        <n v="54.667703503839007"/>
        <n v="54.721124575027588"/>
        <n v="54.726358918350755"/>
        <n v="54.783464316315559"/>
        <n v="54.801769685886804"/>
        <n v="54.807517095615182"/>
        <n v="54.809927733213094"/>
        <n v="54.844026339805922"/>
        <n v="54.877632817022167"/>
        <n v="55.013278433935142"/>
        <n v="55.12876325403289"/>
        <n v="55.176974955847477"/>
        <n v="55.180831027626787"/>
        <n v="55.214409888928628"/>
        <n v="55.24752700646755"/>
        <n v="55.250393326142387"/>
        <n v="55.346769505870967"/>
        <n v="55.347199325848948"/>
        <n v="55.36352720418958"/>
        <n v="55.426611139924617"/>
        <n v="55.480430075434519"/>
        <n v="55.563762544268982"/>
        <n v="55.751354450287266"/>
        <n v="55.752904416280067"/>
        <n v="55.763809407625345"/>
        <n v="55.826962002502448"/>
        <n v="55.849798335125243"/>
        <n v="55.879937110044857"/>
        <n v="55.923311614054036"/>
        <n v="56.021659278894596"/>
        <n v="56.0248138114315"/>
        <n v="56.069506828033845"/>
        <n v="56.109001050230532"/>
        <n v="56.203412031273274"/>
        <n v="56.262262398282438"/>
        <n v="56.288526276996436"/>
        <n v="56.357010510267301"/>
        <n v="56.380713791819616"/>
        <n v="56.404613444805435"/>
        <n v="56.459226292316423"/>
        <n v="56.471337417364552"/>
        <n v="56.517841134314168"/>
        <n v="56.56946638415176"/>
        <n v="56.572742018046867"/>
        <n v="56.577470874660406"/>
        <n v="56.604478109984342"/>
        <n v="56.689157358375766"/>
        <n v="56.805459817349686"/>
        <n v="56.834134307573073"/>
        <n v="56.867948823542953"/>
        <n v="56.905607457229678"/>
        <n v="56.988389160847312"/>
        <n v="57.094142729421655"/>
        <n v="57.222932155847396"/>
        <n v="57.389870288840157"/>
        <n v="57.40760709077172"/>
        <n v="57.475653380145758"/>
        <n v="57.535770937734036"/>
        <n v="57.615810215483783"/>
        <n v="57.684601113184485"/>
        <n v="57.778280207106889"/>
        <n v="57.807403006786004"/>
        <n v="57.849004842759655"/>
        <n v="57.861457893075396"/>
        <n v="57.894951709267318"/>
        <n v="57.928484492200312"/>
        <n v="57.947361677338932"/>
        <n v="57.955106934920572"/>
        <n v="57.992476097897978"/>
        <n v="57.996094344852324"/>
        <n v="58.125201255378187"/>
        <n v="58.126202810938352"/>
        <n v="58.193584278554098"/>
        <n v="58.211479487149873"/>
        <n v="58.276934205125684"/>
        <n v="58.281118259537934"/>
        <n v="58.361697283943272"/>
        <n v="58.610990900162562"/>
        <n v="58.617361761464849"/>
        <n v="58.639812013742258"/>
        <n v="58.695601198096298"/>
        <n v="58.713325870728383"/>
        <n v="58.716163139937834"/>
        <n v="58.735045686516088"/>
        <n v="58.768126257008674"/>
        <n v="58.854268242957701"/>
        <n v="58.915445945291694"/>
        <n v="58.958588999005471"/>
        <n v="58.970777530255972"/>
        <n v="59.0185025504842"/>
        <n v="59.06585131206279"/>
        <n v="59.104781085584854"/>
        <n v="59.153872156155302"/>
        <n v="59.208699463702267"/>
        <n v="59.246015490592868"/>
        <n v="59.283999004290301"/>
        <n v="59.293333169731675"/>
        <n v="59.296560308949154"/>
        <n v="59.299266890304708"/>
        <n v="59.301511862132443"/>
        <n v="59.338227924924098"/>
        <n v="59.359543553545834"/>
        <n v="59.363196703829225"/>
        <n v="59.445165353852929"/>
        <n v="59.546305600707157"/>
        <n v="59.57766659196502"/>
        <n v="59.61237628354742"/>
        <n v="59.676558744840378"/>
        <n v="59.688460341751224"/>
        <n v="59.696044930233384"/>
        <n v="59.749765713040055"/>
        <n v="59.781038279266653"/>
        <n v="59.85216261213202"/>
        <n v="59.872796554737036"/>
        <n v="59.875040791916078"/>
        <n v="59.876908074730231"/>
        <n v="59.915399374924718"/>
        <n v="59.924066074962475"/>
        <n v="59.954524759484684"/>
        <n v="59.964151482211626"/>
        <n v="60.056694033366554"/>
        <n v="60.185061727413995"/>
        <n v="60.266507752800237"/>
        <n v="60.303589942864939"/>
        <n v="60.455650088001825"/>
        <n v="60.468720203066411"/>
        <n v="60.510039169428332"/>
        <n v="60.519720655950479"/>
        <n v="60.540985946215969"/>
        <n v="60.542414442823073"/>
        <n v="60.557778747220567"/>
        <n v="60.569863160641681"/>
        <n v="60.58654438946941"/>
        <n v="60.614347086375489"/>
        <n v="60.668202534418072"/>
        <n v="60.672155191041718"/>
        <n v="60.762608029421571"/>
        <n v="60.770607505507208"/>
        <n v="60.779957220954351"/>
        <n v="60.854127408136904"/>
        <n v="60.918194092541043"/>
        <n v="60.923077652015522"/>
        <n v="60.95388444850321"/>
        <n v="60.969333811237256"/>
        <n v="61.011326435205667"/>
        <n v="61.020922371236637"/>
        <n v="61.092533621761476"/>
        <n v="61.097568643388655"/>
        <n v="61.113095712326242"/>
        <n v="61.174571779589321"/>
        <n v="61.258370381316553"/>
        <n v="61.294240145166263"/>
        <n v="61.306340273187217"/>
        <n v="61.390407622180817"/>
        <n v="61.479163805074428"/>
        <n v="61.49719896734991"/>
        <n v="61.520781992711207"/>
        <n v="61.571926423567895"/>
        <n v="61.592421471508402"/>
        <n v="61.668988861615567"/>
        <n v="61.804785454818855"/>
        <n v="61.930935064915545"/>
        <n v="61.937956112505894"/>
        <n v="61.993776047392771"/>
        <n v="62.02821876320774"/>
        <n v="62.046484336707735"/>
        <n v="62.11514035296122"/>
        <n v="62.135484297074008"/>
        <n v="62.286624802553817"/>
        <n v="62.298894884757047"/>
        <n v="62.360169362260677"/>
        <n v="62.379364352350819"/>
        <n v="62.393297955407476"/>
        <n v="62.479402720223682"/>
        <n v="62.487671296830001"/>
        <n v="62.497933710943684"/>
        <n v="62.503357296819573"/>
        <n v="62.52301645645808"/>
        <n v="62.569188742433795"/>
        <n v="62.573007397846467"/>
        <n v="62.676856413487883"/>
        <n v="62.682648000541604"/>
        <n v="62.6944442771699"/>
        <n v="62.774940878842934"/>
        <n v="62.809819814717109"/>
        <n v="62.845081214237737"/>
        <n v="62.892654685133266"/>
        <n v="62.9130422330973"/>
        <n v="62.924188444446813"/>
        <n v="62.985193262048192"/>
        <n v="63.022902677004922"/>
        <n v="63.049381358685281"/>
        <n v="63.07478643320826"/>
        <n v="63.103002784681074"/>
        <n v="63.120491538355012"/>
        <n v="63.187280043521177"/>
        <n v="63.220037236869437"/>
        <n v="63.398627619019429"/>
        <n v="63.434105407787584"/>
        <n v="63.59169491238687"/>
        <n v="63.616837666810135"/>
        <n v="63.666727584180656"/>
        <n v="63.712497314462922"/>
        <n v="63.714044310019446"/>
        <n v="63.733390805842376"/>
        <n v="63.763447619482491"/>
        <n v="63.769588094990667"/>
        <n v="63.78404306087188"/>
        <n v="63.790649107253763"/>
        <n v="63.853315767940082"/>
        <n v="63.937615860888116"/>
        <n v="63.954117446616195"/>
        <n v="64.027125639270324"/>
        <n v="64.065413301640305"/>
        <n v="64.102369448278054"/>
        <n v="64.133694651440265"/>
        <n v="64.154878351409678"/>
        <n v="64.155185943421273"/>
        <n v="64.237248171031823"/>
        <n v="64.246132634504832"/>
        <n v="64.27090461587963"/>
        <n v="64.292212805187688"/>
        <n v="64.389517462595279"/>
        <n v="64.443154024298394"/>
        <n v="64.508400342690081"/>
        <n v="64.516299574257403"/>
        <n v="64.645262337287264"/>
        <n v="64.652260145784837"/>
        <n v="64.705214820514954"/>
        <n v="64.811426853068454"/>
        <n v="64.849448109699424"/>
        <n v="64.870223679143677"/>
        <n v="64.916834712874618"/>
        <n v="64.917934794553929"/>
        <n v="64.945568547425765"/>
        <n v="65.023980482596471"/>
        <n v="65.173624664997774"/>
        <n v="65.183752196068625"/>
        <n v="65.461455843440604"/>
        <n v="65.466412524029067"/>
        <n v="65.484046610311623"/>
        <n v="65.490486325227167"/>
        <n v="65.551610459465394"/>
        <n v="65.672531102384596"/>
        <n v="65.69493482047568"/>
        <n v="65.770485133736059"/>
        <n v="65.789783648480707"/>
        <n v="65.81502628905902"/>
        <n v="65.836938156243619"/>
        <n v="65.90046806094206"/>
        <n v="65.906328565020033"/>
        <n v="65.994182936370535"/>
        <n v="66.030592014309917"/>
        <n v="66.040218232725863"/>
        <n v="66.042818824556434"/>
        <n v="66.07427595623426"/>
        <n v="66.400777890195627"/>
        <n v="66.445830993325771"/>
        <n v="66.50662030098006"/>
        <n v="66.517296805468462"/>
        <n v="66.526364369767194"/>
        <n v="66.539827086433036"/>
        <n v="66.578650590526792"/>
        <n v="66.593167873521594"/>
        <n v="66.72723427904009"/>
        <n v="66.765600887157717"/>
        <n v="66.824778649808067"/>
        <n v="66.83695613745347"/>
        <n v="66.859099586425472"/>
        <n v="66.930758014981109"/>
        <n v="66.994832967419626"/>
        <n v="67.022149547164332"/>
        <n v="67.089751331196936"/>
        <n v="67.22912212277339"/>
        <n v="67.306199476408381"/>
        <n v="67.425333742273352"/>
        <n v="67.441217365860837"/>
        <n v="67.524852808699592"/>
        <n v="67.614418598712433"/>
        <n v="67.708869089969255"/>
        <n v="67.709775955526879"/>
        <n v="67.70984106454614"/>
        <n v="67.790092489935518"/>
        <n v="67.836986376561711"/>
        <n v="67.862822006398943"/>
        <n v="67.936355899133645"/>
        <n v="67.939329745335925"/>
        <n v="67.962682569429276"/>
        <n v="67.989479859204579"/>
        <n v="68.011258604543372"/>
        <n v="68.042884587257177"/>
        <n v="68.056186315170024"/>
        <n v="68.07111429823874"/>
        <n v="68.121738546936555"/>
        <n v="68.169168905116805"/>
        <n v="68.172709720077577"/>
        <n v="68.335230767522347"/>
        <n v="68.338225445539621"/>
        <n v="68.401378439798691"/>
        <n v="68.405168322549088"/>
        <n v="68.416308560939981"/>
        <n v="68.426967642193006"/>
        <n v="68.468959989820121"/>
        <n v="68.510131415568281"/>
        <n v="68.535550625196635"/>
        <n v="68.539676609797411"/>
        <n v="68.58734141108917"/>
        <n v="68.600936879627938"/>
        <n v="68.789236038490202"/>
        <n v="68.857609199332813"/>
        <n v="68.984529862809012"/>
        <n v="69.131384183134912"/>
        <n v="69.181204780135147"/>
        <n v="69.281317580047812"/>
        <n v="69.347966690728086"/>
        <n v="69.568580635372371"/>
        <n v="69.732150303281429"/>
        <n v="69.74252803723698"/>
        <n v="69.863014064118971"/>
        <n v="70.005112100811701"/>
        <n v="70.008016519718225"/>
        <n v="70.08775931866424"/>
        <n v="70.146161916533259"/>
        <n v="70.313819022656503"/>
        <n v="70.355260629440295"/>
        <n v="70.361332901625957"/>
        <n v="70.388202049348763"/>
        <n v="70.499228930406815"/>
        <n v="70.536362960308054"/>
        <n v="70.537716924178824"/>
        <n v="70.560997671175713"/>
        <n v="70.57327067498764"/>
        <n v="70.617187725293334"/>
        <n v="70.709948657118218"/>
        <n v="70.850088951504432"/>
        <n v="70.998042496680227"/>
        <n v="71.001614486256869"/>
        <n v="71.013591473538156"/>
        <n v="71.054309705881934"/>
        <n v="71.147727644664457"/>
        <n v="71.164558875877475"/>
        <n v="71.166580519597943"/>
        <n v="71.183599460291077"/>
        <n v="71.265302176661123"/>
        <n v="71.331701439805954"/>
        <n v="71.543767884098813"/>
        <n v="71.607739288063641"/>
        <n v="71.675244037161804"/>
        <n v="71.95005831009513"/>
        <n v="72.058299512807423"/>
        <n v="72.079907104625676"/>
        <n v="72.099645255588968"/>
        <n v="72.132164455906121"/>
        <n v="72.17587374938006"/>
        <n v="72.255984913795032"/>
        <n v="72.333342248294798"/>
        <n v="72.373241104766436"/>
        <n v="72.385430242510552"/>
        <n v="72.414283252609849"/>
        <n v="72.437330635673163"/>
        <n v="72.486208005801672"/>
        <n v="72.640611219049418"/>
        <n v="72.685157614628793"/>
        <n v="72.775469217137839"/>
        <n v="72.918828376707694"/>
        <n v="72.926153224420318"/>
        <n v="72.946808096242691"/>
        <n v="72.970970584850235"/>
        <n v="72.987111196298713"/>
        <n v="73.032100775738073"/>
        <n v="73.119334039840624"/>
        <n v="73.153022716528739"/>
        <n v="73.206502051188266"/>
        <n v="73.326060586995851"/>
        <n v="73.329802997746498"/>
        <n v="73.346273729406136"/>
        <n v="73.375787997311136"/>
        <n v="73.41639849242631"/>
        <n v="73.427419665402539"/>
        <n v="73.445746991418531"/>
        <n v="73.446929233125857"/>
        <n v="73.57460934223073"/>
        <n v="73.61899616870636"/>
        <n v="73.620095746526431"/>
        <n v="73.632009518624571"/>
        <n v="73.762883781421635"/>
        <n v="73.788105949297261"/>
        <n v="73.83973948647666"/>
        <n v="73.965542150601223"/>
        <n v="73.987121909405502"/>
        <n v="73.987501095295784"/>
        <n v="74.147148962901326"/>
        <n v="74.152126629977516"/>
        <n v="74.215903301763461"/>
        <n v="74.261348730876279"/>
        <n v="74.38681527645042"/>
        <n v="74.400697780903428"/>
        <n v="74.406282770169568"/>
        <n v="74.46522804742321"/>
        <n v="74.553914912695618"/>
        <n v="74.558406269792755"/>
        <n v="74.630565718076213"/>
        <n v="74.635177678181208"/>
        <n v="74.638483719384979"/>
        <n v="74.672796445244629"/>
        <n v="74.931454456979296"/>
        <n v="74.962147865465084"/>
        <n v="75.06394728116156"/>
        <n v="75.070829128853489"/>
        <n v="75.078669449398234"/>
        <n v="75.14929481159956"/>
        <n v="75.157820745519786"/>
        <n v="75.174327743101628"/>
        <n v="75.271607337931357"/>
        <n v="75.303808746049611"/>
        <n v="75.485634263890347"/>
        <n v="75.497204720156276"/>
        <n v="75.62113682626179"/>
        <n v="75.628403888543417"/>
        <n v="75.674352463244446"/>
        <n v="75.838484870522535"/>
        <n v="75.915814747371968"/>
        <n v="75.934826177738472"/>
        <n v="75.941208764200255"/>
        <n v="75.999032797851868"/>
        <n v="76.012812054534749"/>
        <n v="76.109716022477301"/>
        <n v="76.147983736959162"/>
        <n v="76.157834132572276"/>
        <n v="76.209419403076652"/>
        <n v="76.319338720611682"/>
        <n v="76.363735907454867"/>
        <n v="76.401451941198943"/>
        <n v="76.417302766838588"/>
        <n v="76.421594383405278"/>
        <n v="76.445040382969765"/>
        <n v="76.455950041518093"/>
        <n v="76.503885776041145"/>
        <n v="76.51990132881923"/>
        <n v="76.554813357534982"/>
        <n v="76.615835146156357"/>
        <n v="76.697908960218371"/>
        <n v="76.71586339249103"/>
        <n v="76.718475055259688"/>
        <n v="76.955925337348361"/>
        <n v="77.016714922875209"/>
        <n v="77.018988965193657"/>
        <n v="77.04838554399052"/>
        <n v="77.091806644479163"/>
        <n v="77.243729778080407"/>
        <n v="77.317791881906984"/>
        <n v="77.333165012634623"/>
        <n v="77.342585080238251"/>
        <n v="77.408798539828666"/>
        <n v="77.422667921565235"/>
        <n v="77.435159844736091"/>
        <n v="77.483155032889698"/>
        <n v="77.486465581223172"/>
        <n v="77.490597714429555"/>
        <n v="77.625349022502348"/>
        <n v="77.698563518051969"/>
        <n v="77.725956946114664"/>
        <n v="77.840918133924959"/>
        <n v="77.845106172774791"/>
        <n v="77.846902324931619"/>
        <n v="77.960527725292764"/>
        <n v="77.981311943305798"/>
        <n v="78.12439422844281"/>
        <n v="78.150290297732141"/>
        <n v="78.163957641799612"/>
        <n v="78.239507740457682"/>
        <n v="78.269933465354796"/>
        <n v="78.309730613852196"/>
        <n v="78.322995243650269"/>
        <n v="78.367983684248117"/>
        <n v="78.619578048846051"/>
        <n v="78.646604996808705"/>
        <n v="78.675032466660184"/>
        <n v="78.721865060764799"/>
        <n v="78.72206929477224"/>
        <n v="78.843900839026603"/>
        <n v="78.929724780246687"/>
        <n v="78.940667016993103"/>
        <n v="78.943715798529979"/>
        <n v="78.991582179545702"/>
        <n v="79.031516063629013"/>
        <n v="79.051836054164966"/>
        <n v="79.059390191667106"/>
        <n v="79.105055810814747"/>
        <n v="79.175429594823882"/>
        <n v="79.180456254807609"/>
        <n v="79.182737417182409"/>
        <n v="79.252183476792936"/>
        <n v="79.272863649019968"/>
        <n v="79.285773883463293"/>
        <n v="79.298954513747276"/>
        <n v="79.314842226908738"/>
        <n v="79.316091258988763"/>
        <n v="79.376749142394345"/>
        <n v="79.390451459294525"/>
        <n v="79.563065818056401"/>
        <n v="79.660845809396136"/>
        <n v="79.687525444862075"/>
        <n v="79.713422183242571"/>
        <n v="79.718859772655321"/>
        <n v="79.77149950033801"/>
        <n v="79.786993336806006"/>
        <n v="79.788056194567758"/>
        <n v="79.791087980886829"/>
        <n v="79.838842609070269"/>
        <n v="79.880094760719743"/>
        <n v="79.899653259416368"/>
        <n v="79.908892235937827"/>
        <n v="79.950734849667157"/>
        <n v="79.975095812112045"/>
        <n v="79.998992681448669"/>
        <n v="80.098585827826156"/>
        <n v="80.150991944747204"/>
        <n v="80.177211127131258"/>
        <n v="80.218722477922398"/>
        <n v="80.223719976249953"/>
        <n v="80.235513944604691"/>
        <n v="80.27894669040856"/>
        <n v="80.293022020966518"/>
        <n v="80.310280619755076"/>
        <n v="80.313728886871189"/>
        <n v="80.337630357145585"/>
        <n v="80.392200701759691"/>
        <n v="80.396686955879971"/>
        <n v="80.457434407303083"/>
        <n v="80.505664466250508"/>
        <n v="80.535639862876337"/>
        <n v="80.635984057443579"/>
        <n v="80.636410873963641"/>
        <n v="80.649691130205355"/>
        <n v="80.748013102563789"/>
        <n v="80.859812013788428"/>
        <n v="80.900174087851582"/>
        <n v="80.918297727077643"/>
        <n v="80.988439086524238"/>
        <n v="81.025095934604735"/>
        <n v="81.067469217997626"/>
        <n v="81.075612592162685"/>
        <n v="81.082108763110938"/>
        <n v="81.084873998009826"/>
        <n v="81.09890426252025"/>
        <n v="81.17865857033874"/>
        <n v="81.310657402261498"/>
        <n v="81.417799620497121"/>
        <n v="81.457995559778595"/>
        <n v="81.486059956358872"/>
        <n v="81.544737999134938"/>
        <n v="81.591272627876194"/>
        <n v="81.595347035363119"/>
        <n v="81.666530173192356"/>
        <n v="81.942814510780124"/>
        <n v="81.952586640142016"/>
        <n v="82.003403197976326"/>
        <n v="82.028474109501161"/>
        <n v="82.104907190716318"/>
        <n v="82.109073744894431"/>
        <n v="82.219188091821223"/>
        <n v="82.254361798593038"/>
        <n v="82.273155146557798"/>
        <n v="82.349190930166003"/>
        <n v="82.38812558490784"/>
        <n v="82.437300540170881"/>
        <n v="82.442041211342925"/>
        <n v="82.516657605814856"/>
        <n v="82.518678409245041"/>
        <n v="82.525151129209021"/>
        <n v="82.557638934124938"/>
        <n v="82.594495075878513"/>
        <n v="82.669078588363249"/>
        <n v="82.743936266437004"/>
        <n v="82.844256633519393"/>
        <n v="82.847907502641348"/>
        <n v="82.859933783370593"/>
        <n v="82.914787624748641"/>
        <n v="82.925649390872763"/>
        <n v="82.95888897936652"/>
        <n v="83.068298353373308"/>
        <n v="83.095072294863286"/>
        <n v="83.179255227764727"/>
        <n v="83.252648400713099"/>
        <n v="83.255877301544274"/>
        <n v="83.257495303973087"/>
        <n v="83.287040480972308"/>
        <n v="83.323331899061031"/>
        <n v="83.416249200900879"/>
        <n v="83.418196621543615"/>
        <n v="83.425773487485742"/>
        <n v="83.430419612710324"/>
        <n v="83.470084026780626"/>
        <n v="83.480987757690656"/>
        <n v="83.493164899969656"/>
        <n v="83.555397190840836"/>
        <n v="83.627215434178794"/>
        <n v="83.669104185741361"/>
        <n v="83.680532972112914"/>
        <n v="83.683215631165652"/>
        <n v="83.694970087167746"/>
        <n v="83.707840698447967"/>
        <n v="83.71458496031785"/>
        <n v="83.738091296085031"/>
        <n v="83.738275906274225"/>
        <n v="83.791474280441207"/>
        <n v="83.829934573745149"/>
        <n v="83.839835038812254"/>
        <n v="83.9691847497959"/>
        <n v="84.024329618265483"/>
        <n v="84.096215237503998"/>
        <n v="84.163325689630469"/>
        <n v="84.22626444012856"/>
        <n v="84.227382434418871"/>
        <n v="84.23113489053722"/>
        <n v="84.232680009207471"/>
        <n v="84.232710309978529"/>
        <n v="84.275043184191901"/>
        <n v="84.334145851031508"/>
        <n v="84.392748222777215"/>
        <n v="84.42857153061631"/>
        <n v="84.502272530744136"/>
        <n v="84.549096468706352"/>
        <n v="84.64968772763639"/>
        <n v="84.660491645053909"/>
        <n v="84.81743966496866"/>
        <n v="84.894232792189456"/>
        <n v="84.896953848271892"/>
        <n v="84.905601076246143"/>
        <n v="84.915587809663208"/>
        <n v="84.972464030573335"/>
      </sharedItems>
    </cacheField>
    <cacheField name="Plaats " numFmtId="0">
      <sharedItems count="5">
        <s v="Groningen"/>
        <s v="Utrecht"/>
        <s v="Maastricht"/>
        <s v="Amsterdam"/>
        <s v="Rotterdam"/>
      </sharedItems>
    </cacheField>
    <cacheField name="Afdeling" numFmtId="0">
      <sharedItems count="5">
        <s v="Dermatologie"/>
        <s v="LongGeneeskunde"/>
        <s v="Cardiologie"/>
        <s v="InterneGeneeskunde"/>
        <s v="Neurologie"/>
      </sharedItems>
    </cacheField>
    <cacheField name="Consult gehad" numFmtId="0">
      <sharedItems/>
    </cacheField>
    <cacheField name="Week van consult" numFmtId="0">
      <sharedItems containsSemiMixedTypes="0" containsString="0" containsNumber="1" containsInteger="1" minValue="1" maxValue="45"/>
    </cacheField>
    <cacheField name="Dag van consult " numFmtId="0">
      <sharedItems/>
    </cacheField>
    <cacheField name="Operatie gehad " numFmtId="0">
      <sharedItems/>
    </cacheField>
    <cacheField name="Aantal verwachte dagen in ZKH (-= Geen operatie uitgevoerd)" numFmtId="1">
      <sharedItems containsMixedTypes="1" containsNumber="1" minValue="3.008574744963024" maxValue="10.956592176806183"/>
    </cacheField>
    <cacheField name="Exact aantal dagen in ZKH (-= Geen operatie uitgevoerd)" numFmtId="1">
      <sharedItems containsMixedTypes="1" containsNumber="1" minValue="1.0095174185561304" maxValue="12.987712544747207"/>
    </cacheField>
    <cacheField name="Week van operatie " numFmtId="0">
      <sharedItems containsMixedTypes="1" containsNumber="1" containsInteger="1" minValue="3" maxValue="52"/>
    </cacheField>
    <cacheField name="Dag van operatie" numFmtId="0">
      <sharedItems/>
    </cacheField>
    <cacheField name="Operatieduur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9">
  <r>
    <n v="656.79442016837879"/>
    <x v="0"/>
    <x v="0"/>
    <x v="0"/>
    <x v="0"/>
    <s v="Ja"/>
    <n v="26"/>
    <s v="Dinsdag"/>
    <s v="Ja"/>
    <n v="5.1670581022348721"/>
    <n v="8.0584761861126424"/>
    <n v="28"/>
    <s v="Woensdag"/>
    <n v="2"/>
  </r>
  <r>
    <n v="1486.412255339384"/>
    <x v="0"/>
    <x v="1"/>
    <x v="1"/>
    <x v="1"/>
    <s v="Ja"/>
    <n v="12"/>
    <s v="Zaterdag"/>
    <s v="Ja"/>
    <n v="5.9923305427142735"/>
    <n v="12.180295913724789"/>
    <n v="46"/>
    <s v="Vrijdag"/>
    <n v="6"/>
  </r>
  <r>
    <n v="43.694757250738071"/>
    <x v="1"/>
    <x v="2"/>
    <x v="2"/>
    <x v="2"/>
    <s v="Ja"/>
    <n v="6"/>
    <s v="Woensdag"/>
    <s v="Nee"/>
    <s v="-"/>
    <s v="-"/>
    <s v="-"/>
    <s v="-"/>
    <n v="6"/>
  </r>
  <r>
    <n v="1268.6204493502375"/>
    <x v="1"/>
    <x v="3"/>
    <x v="3"/>
    <x v="3"/>
    <s v="Ja"/>
    <n v="39"/>
    <s v="Vrijdag"/>
    <s v="Ja"/>
    <n v="5.7159427805195442"/>
    <n v="8.0042843078971799"/>
    <n v="48"/>
    <s v="Donderdag"/>
    <n v="5"/>
  </r>
  <r>
    <n v="417.41440570727673"/>
    <x v="0"/>
    <x v="4"/>
    <x v="1"/>
    <x v="0"/>
    <s v="Ja"/>
    <n v="10"/>
    <s v="Zaterdag"/>
    <s v="Nee"/>
    <s v="-"/>
    <s v="-"/>
    <s v="-"/>
    <s v="-"/>
    <n v="1"/>
  </r>
  <r>
    <n v="1549.6574701480242"/>
    <x v="0"/>
    <x v="5"/>
    <x v="1"/>
    <x v="1"/>
    <s v="Ja"/>
    <n v="38"/>
    <s v="Woensdag"/>
    <s v="Ja"/>
    <n v="7.3765478054513176"/>
    <n v="2.6932185397481527"/>
    <n v="41"/>
    <s v="Woensdag"/>
    <n v="5"/>
  </r>
  <r>
    <n v="1605.4266190886874"/>
    <x v="1"/>
    <x v="6"/>
    <x v="4"/>
    <x v="1"/>
    <s v="Ja"/>
    <n v="11"/>
    <s v="Maandag"/>
    <s v="Ja"/>
    <n v="5.9608295803847868"/>
    <n v="4.1734887118329791"/>
    <n v="33"/>
    <s v="Zondag"/>
    <n v="6"/>
  </r>
  <r>
    <n v="684.32218328934925"/>
    <x v="0"/>
    <x v="7"/>
    <x v="2"/>
    <x v="0"/>
    <s v="Ja"/>
    <n v="20"/>
    <s v="Zondag"/>
    <s v="Nee"/>
    <s v="-"/>
    <s v="-"/>
    <s v="-"/>
    <s v="-"/>
    <n v="2"/>
  </r>
  <r>
    <n v="1767.091564794101"/>
    <x v="0"/>
    <x v="8"/>
    <x v="2"/>
    <x v="4"/>
    <s v="Ja"/>
    <n v="29"/>
    <s v="Vrijdag"/>
    <s v="Ja"/>
    <n v="3.7576260986153249"/>
    <n v="12.327331003960264"/>
    <n v="51"/>
    <s v="Zondag"/>
    <n v="5"/>
  </r>
  <r>
    <n v="1702.1807506081539"/>
    <x v="1"/>
    <x v="9"/>
    <x v="1"/>
    <x v="4"/>
    <s v="Ja"/>
    <n v="11"/>
    <s v="Maandag"/>
    <s v="Nee"/>
    <s v="-"/>
    <s v="-"/>
    <s v="-"/>
    <s v="-"/>
    <n v="6"/>
  </r>
  <r>
    <n v="881.84179414477831"/>
    <x v="1"/>
    <x v="10"/>
    <x v="4"/>
    <x v="3"/>
    <s v="Ja"/>
    <n v="29"/>
    <s v="Vrijdag"/>
    <s v="Ja"/>
    <n v="8.1131794660407941"/>
    <n v="6.8381359866929046"/>
    <n v="29"/>
    <s v="Vrijdag"/>
    <n v="6"/>
  </r>
  <r>
    <n v="311.80758544883116"/>
    <x v="1"/>
    <x v="11"/>
    <x v="4"/>
    <x v="2"/>
    <s v="Ja"/>
    <n v="35"/>
    <s v="Vrijdag"/>
    <s v="Nee"/>
    <s v="-"/>
    <s v="-"/>
    <s v="-"/>
    <s v="-"/>
    <n v="3"/>
  </r>
  <r>
    <n v="1904.8289379377675"/>
    <x v="1"/>
    <x v="12"/>
    <x v="3"/>
    <x v="4"/>
    <s v="Ja"/>
    <n v="44"/>
    <s v="Zaterdag"/>
    <s v="Nee"/>
    <s v="-"/>
    <s v="-"/>
    <s v="-"/>
    <s v="-"/>
    <n v="8"/>
  </r>
  <r>
    <n v="668.54246744824377"/>
    <x v="0"/>
    <x v="13"/>
    <x v="2"/>
    <x v="0"/>
    <s v="Ja"/>
    <n v="6"/>
    <s v="Maandag"/>
    <s v="Ja"/>
    <n v="4.9771331990702725"/>
    <n v="7.8285812954640157"/>
    <n v="22"/>
    <s v="Donderdag"/>
    <n v="1"/>
  </r>
  <r>
    <n v="972.41824886186737"/>
    <x v="1"/>
    <x v="14"/>
    <x v="0"/>
    <x v="3"/>
    <s v="Ja"/>
    <n v="5"/>
    <s v="Dinsdag"/>
    <s v="Ja"/>
    <n v="9.1605909834521846"/>
    <n v="5.9305906493489822"/>
    <n v="50"/>
    <s v="Vrijdag"/>
    <n v="2"/>
  </r>
  <r>
    <n v="623.60369148252903"/>
    <x v="0"/>
    <x v="15"/>
    <x v="2"/>
    <x v="0"/>
    <s v="Ja"/>
    <n v="37"/>
    <s v="Zaterdag"/>
    <s v="Nee"/>
    <s v="-"/>
    <s v="-"/>
    <s v="-"/>
    <s v="-"/>
    <n v="3"/>
  </r>
  <r>
    <n v="424.78072555578541"/>
    <x v="1"/>
    <x v="16"/>
    <x v="2"/>
    <x v="0"/>
    <s v="Ja"/>
    <n v="1"/>
    <s v="Woensdag"/>
    <s v="Ja"/>
    <n v="3.9524310114083709"/>
    <n v="5.8955624311540582"/>
    <n v="52"/>
    <s v="Dinsdag"/>
    <n v="3"/>
  </r>
  <r>
    <n v="1564.3182917194445"/>
    <x v="0"/>
    <x v="17"/>
    <x v="4"/>
    <x v="1"/>
    <s v="Ja"/>
    <n v="5"/>
    <s v="Zaterdag"/>
    <s v="Nee"/>
    <s v="-"/>
    <s v="-"/>
    <s v="-"/>
    <s v="-"/>
    <n v="6"/>
  </r>
  <r>
    <n v="696.70583341176223"/>
    <x v="1"/>
    <x v="18"/>
    <x v="0"/>
    <x v="0"/>
    <s v="Ja"/>
    <n v="28"/>
    <s v="Woensdag"/>
    <s v="Nee"/>
    <s v="-"/>
    <s v="-"/>
    <s v="-"/>
    <s v="-"/>
    <n v="4"/>
  </r>
  <r>
    <n v="661.24934982959235"/>
    <x v="1"/>
    <x v="19"/>
    <x v="1"/>
    <x v="0"/>
    <s v="Ja"/>
    <n v="5"/>
    <s v="Maandag"/>
    <s v="Nee"/>
    <s v="-"/>
    <s v="-"/>
    <s v="-"/>
    <s v="-"/>
    <n v="4"/>
  </r>
  <r>
    <n v="197.97860556664631"/>
    <x v="0"/>
    <x v="20"/>
    <x v="2"/>
    <x v="2"/>
    <s v="Ja"/>
    <n v="1"/>
    <s v="Woensdag"/>
    <s v="Ja"/>
    <n v="9.9243193487320198"/>
    <n v="11.92565789442911"/>
    <n v="51"/>
    <s v="Zondag"/>
    <n v="5"/>
  </r>
  <r>
    <n v="868.05678957870327"/>
    <x v="0"/>
    <x v="21"/>
    <x v="1"/>
    <x v="3"/>
    <s v="Ja"/>
    <n v="23"/>
    <s v="Zondag"/>
    <s v="Nee"/>
    <s v="-"/>
    <s v="-"/>
    <s v="-"/>
    <s v="-"/>
    <n v="6"/>
  </r>
  <r>
    <n v="212.6167171783074"/>
    <x v="1"/>
    <x v="22"/>
    <x v="2"/>
    <x v="2"/>
    <s v="Ja"/>
    <n v="14"/>
    <s v="Zondag"/>
    <s v="Nee"/>
    <s v="-"/>
    <s v="-"/>
    <s v="-"/>
    <s v="-"/>
    <n v="3"/>
  </r>
  <r>
    <n v="178.79934472017982"/>
    <x v="1"/>
    <x v="23"/>
    <x v="3"/>
    <x v="2"/>
    <s v="Ja"/>
    <n v="26"/>
    <s v="Maandag"/>
    <s v="Ja"/>
    <n v="4.9273685812098194"/>
    <n v="11.444476962783479"/>
    <n v="27"/>
    <s v="Woensdag"/>
    <n v="5"/>
  </r>
  <r>
    <n v="41.874302745212944"/>
    <x v="0"/>
    <x v="24"/>
    <x v="4"/>
    <x v="2"/>
    <s v="Ja"/>
    <n v="26"/>
    <s v="Maandag"/>
    <s v="Nee"/>
    <s v="-"/>
    <s v="-"/>
    <s v="-"/>
    <s v="-"/>
    <n v="3"/>
  </r>
  <r>
    <n v="1097.8566534859863"/>
    <x v="0"/>
    <x v="25"/>
    <x v="0"/>
    <x v="3"/>
    <s v="Ja"/>
    <n v="32"/>
    <s v="Dinsdag"/>
    <s v="Ja"/>
    <n v="4.2518547884516673"/>
    <n v="2.4213264502269913"/>
    <n v="46"/>
    <s v="Donderdag"/>
    <n v="2"/>
  </r>
  <r>
    <n v="52.686084856674491"/>
    <x v="0"/>
    <x v="26"/>
    <x v="0"/>
    <x v="2"/>
    <s v="Ja"/>
    <n v="33"/>
    <s v="Donderdag"/>
    <s v="Ja"/>
    <n v="9.439321265440249"/>
    <n v="1.5447638933556735"/>
    <n v="51"/>
    <s v="Zaterdag"/>
    <n v="2"/>
  </r>
  <r>
    <n v="700.42408338657708"/>
    <x v="1"/>
    <x v="27"/>
    <x v="2"/>
    <x v="0"/>
    <s v="Ja"/>
    <n v="13"/>
    <s v="Zaterdag"/>
    <s v="Ja"/>
    <n v="8.4312744040863112"/>
    <n v="7.023007277970601"/>
    <n v="27"/>
    <s v="Woensdag"/>
    <n v="4"/>
  </r>
  <r>
    <n v="1335.5802087671632"/>
    <x v="0"/>
    <x v="28"/>
    <x v="4"/>
    <x v="1"/>
    <s v="Ja"/>
    <n v="8"/>
    <s v="Donderdag"/>
    <s v="Ja"/>
    <n v="8.1722887349712856"/>
    <n v="1.6813735465858097"/>
    <n v="37"/>
    <s v="Woensdag"/>
    <n v="6"/>
  </r>
  <r>
    <n v="226.46630447617684"/>
    <x v="0"/>
    <x v="29"/>
    <x v="1"/>
    <x v="2"/>
    <s v="Ja"/>
    <n v="10"/>
    <s v="Vrijdag"/>
    <s v="Ja"/>
    <n v="6.5164767786660303"/>
    <n v="3.6955973065847454"/>
    <n v="39"/>
    <s v="Donderdag"/>
    <n v="5"/>
  </r>
  <r>
    <n v="1804.9702415784648"/>
    <x v="0"/>
    <x v="30"/>
    <x v="4"/>
    <x v="4"/>
    <s v="Ja"/>
    <n v="10"/>
    <s v="Vrijdag"/>
    <s v="Nee"/>
    <s v="-"/>
    <s v="-"/>
    <s v="-"/>
    <s v="-"/>
    <n v="5"/>
  </r>
  <r>
    <n v="746.29806992449721"/>
    <x v="1"/>
    <x v="31"/>
    <x v="2"/>
    <x v="0"/>
    <s v="Ja"/>
    <n v="5"/>
    <s v="Donderdag"/>
    <s v="Nee"/>
    <s v="-"/>
    <s v="-"/>
    <s v="-"/>
    <s v="-"/>
    <n v="1"/>
  </r>
  <r>
    <n v="1164.1668186446461"/>
    <x v="1"/>
    <x v="32"/>
    <x v="3"/>
    <x v="3"/>
    <s v="Ja"/>
    <n v="13"/>
    <s v="Maandag"/>
    <s v="Nee"/>
    <s v="-"/>
    <s v="-"/>
    <s v="-"/>
    <s v="-"/>
    <n v="2"/>
  </r>
  <r>
    <n v="760.23378511625538"/>
    <x v="1"/>
    <x v="33"/>
    <x v="3"/>
    <x v="0"/>
    <s v="Ja"/>
    <n v="44"/>
    <s v="Maandag"/>
    <s v="Nee"/>
    <s v="-"/>
    <s v="-"/>
    <s v="-"/>
    <s v="-"/>
    <n v="1"/>
  </r>
  <r>
    <n v="1787.1408904017808"/>
    <x v="0"/>
    <x v="34"/>
    <x v="0"/>
    <x v="4"/>
    <s v="Ja"/>
    <n v="17"/>
    <s v="Donderdag"/>
    <s v="Nee"/>
    <s v="-"/>
    <s v="-"/>
    <s v="-"/>
    <s v="-"/>
    <n v="6"/>
  </r>
  <r>
    <n v="1879.07572460805"/>
    <x v="1"/>
    <x v="35"/>
    <x v="4"/>
    <x v="4"/>
    <s v="Ja"/>
    <n v="6"/>
    <s v="Dinsdag"/>
    <s v="Ja"/>
    <n v="9.3766753985075724"/>
    <n v="2.5765096772445553"/>
    <n v="30"/>
    <s v="Maandag"/>
    <n v="6"/>
  </r>
  <r>
    <n v="1059.6873871364378"/>
    <x v="1"/>
    <x v="36"/>
    <x v="3"/>
    <x v="3"/>
    <s v="Ja"/>
    <n v="8"/>
    <s v="Vrijdag"/>
    <s v="Nee"/>
    <s v="-"/>
    <s v="-"/>
    <s v="-"/>
    <s v="-"/>
    <n v="2"/>
  </r>
  <r>
    <n v="976.44018253856416"/>
    <x v="1"/>
    <x v="37"/>
    <x v="4"/>
    <x v="3"/>
    <s v="Ja"/>
    <n v="23"/>
    <s v="Zondag"/>
    <s v="Ja"/>
    <n v="3.5382845933000908"/>
    <n v="5.6928806364471285"/>
    <n v="27"/>
    <s v="Donderdag"/>
    <n v="5"/>
  </r>
  <r>
    <n v="1491.1180225984951"/>
    <x v="1"/>
    <x v="38"/>
    <x v="4"/>
    <x v="1"/>
    <s v="Ja"/>
    <n v="31"/>
    <s v="Woensdag"/>
    <s v="Ja"/>
    <n v="3.5189873100485851"/>
    <n v="7.5192435876263444"/>
    <n v="47"/>
    <s v="Maandag"/>
    <n v="6"/>
  </r>
  <r>
    <n v="1182.7734924475217"/>
    <x v="0"/>
    <x v="39"/>
    <x v="3"/>
    <x v="3"/>
    <s v="Ja"/>
    <n v="13"/>
    <s v="Zaterdag"/>
    <s v="Nee"/>
    <s v="-"/>
    <s v="-"/>
    <s v="-"/>
    <s v="-"/>
    <n v="3"/>
  </r>
  <r>
    <n v="1966.6117043437339"/>
    <x v="1"/>
    <x v="40"/>
    <x v="2"/>
    <x v="4"/>
    <s v="Ja"/>
    <n v="37"/>
    <s v="Dinsdag"/>
    <s v="Nee"/>
    <s v="-"/>
    <s v="-"/>
    <s v="-"/>
    <s v="-"/>
    <n v="7"/>
  </r>
  <r>
    <n v="1734.5346193079274"/>
    <x v="1"/>
    <x v="41"/>
    <x v="0"/>
    <x v="4"/>
    <s v="Ja"/>
    <n v="10"/>
    <s v="Donderdag"/>
    <s v="Nee"/>
    <s v="-"/>
    <s v="-"/>
    <s v="-"/>
    <s v="-"/>
    <n v="8"/>
  </r>
  <r>
    <n v="1078.6948790350652"/>
    <x v="1"/>
    <x v="42"/>
    <x v="1"/>
    <x v="3"/>
    <s v="Ja"/>
    <n v="3"/>
    <s v="Zondag"/>
    <s v="Ja"/>
    <n v="5.7122355297586305"/>
    <n v="10.49531664462816"/>
    <n v="12"/>
    <s v="Zondag"/>
    <n v="2"/>
  </r>
  <r>
    <n v="1794.5386639000744"/>
    <x v="1"/>
    <x v="43"/>
    <x v="3"/>
    <x v="4"/>
    <s v="Ja"/>
    <n v="19"/>
    <s v="Zaterdag"/>
    <s v="Ja"/>
    <n v="6.0147933193223775"/>
    <n v="4.7566388240363562"/>
    <n v="31"/>
    <s v="Zaterdag"/>
    <n v="6"/>
  </r>
  <r>
    <n v="1216.5697734044522"/>
    <x v="0"/>
    <x v="44"/>
    <x v="1"/>
    <x v="3"/>
    <s v="Ja"/>
    <n v="25"/>
    <s v="Dinsdag"/>
    <s v="Nee"/>
    <s v="-"/>
    <s v="-"/>
    <s v="-"/>
    <s v="-"/>
    <n v="6"/>
  </r>
  <r>
    <n v="1648.1462661073933"/>
    <x v="0"/>
    <x v="45"/>
    <x v="3"/>
    <x v="4"/>
    <s v="Ja"/>
    <n v="35"/>
    <s v="Vrijdag"/>
    <s v="Nee"/>
    <s v="-"/>
    <s v="-"/>
    <s v="-"/>
    <s v="-"/>
    <n v="5"/>
  </r>
  <r>
    <n v="1124.6462453289516"/>
    <x v="0"/>
    <x v="46"/>
    <x v="1"/>
    <x v="3"/>
    <s v="Ja"/>
    <n v="2"/>
    <s v="Maandag"/>
    <s v="Nee"/>
    <s v="-"/>
    <s v="-"/>
    <s v="-"/>
    <s v="-"/>
    <n v="6"/>
  </r>
  <r>
    <n v="1374.4677337423307"/>
    <x v="1"/>
    <x v="47"/>
    <x v="2"/>
    <x v="1"/>
    <s v="Ja"/>
    <n v="28"/>
    <s v="Dinsdag"/>
    <s v="Nee"/>
    <s v="-"/>
    <s v="-"/>
    <s v="-"/>
    <s v="-"/>
    <n v="4"/>
  </r>
  <r>
    <n v="478.52981821014998"/>
    <x v="1"/>
    <x v="48"/>
    <x v="0"/>
    <x v="0"/>
    <s v="Ja"/>
    <n v="25"/>
    <s v="Donderdag"/>
    <s v="Nee"/>
    <s v="-"/>
    <s v="-"/>
    <s v="-"/>
    <s v="-"/>
    <n v="1"/>
  </r>
  <r>
    <n v="615.78548196491988"/>
    <x v="1"/>
    <x v="49"/>
    <x v="0"/>
    <x v="0"/>
    <s v="Ja"/>
    <n v="36"/>
    <s v="Donderdag"/>
    <s v="Nee"/>
    <s v="-"/>
    <s v="-"/>
    <s v="-"/>
    <s v="-"/>
    <n v="4"/>
  </r>
  <r>
    <n v="1468.9939245115384"/>
    <x v="0"/>
    <x v="50"/>
    <x v="2"/>
    <x v="1"/>
    <s v="Ja"/>
    <n v="28"/>
    <s v="Zaterdag"/>
    <s v="Ja"/>
    <n v="3.1532736764963936"/>
    <n v="10.957089709121622"/>
    <n v="28"/>
    <s v="Zondag"/>
    <n v="3"/>
  </r>
  <r>
    <n v="1490.069781609775"/>
    <x v="1"/>
    <x v="51"/>
    <x v="4"/>
    <x v="1"/>
    <s v="Ja"/>
    <n v="30"/>
    <s v="Vrijdag"/>
    <s v="Nee"/>
    <s v="-"/>
    <s v="-"/>
    <s v="-"/>
    <s v="-"/>
    <n v="6"/>
  </r>
  <r>
    <n v="217.41042077574724"/>
    <x v="0"/>
    <x v="52"/>
    <x v="4"/>
    <x v="2"/>
    <s v="Ja"/>
    <n v="27"/>
    <s v="Vrijdag"/>
    <s v="Nee"/>
    <s v="-"/>
    <s v="-"/>
    <s v="-"/>
    <s v="-"/>
    <n v="4"/>
  </r>
  <r>
    <n v="235.75547560425437"/>
    <x v="1"/>
    <x v="53"/>
    <x v="1"/>
    <x v="2"/>
    <s v="Ja"/>
    <n v="2"/>
    <s v="Donderdag"/>
    <s v="Nee"/>
    <s v="-"/>
    <s v="-"/>
    <s v="-"/>
    <s v="-"/>
    <n v="4"/>
  </r>
  <r>
    <n v="565.98538757403151"/>
    <x v="0"/>
    <x v="54"/>
    <x v="4"/>
    <x v="0"/>
    <s v="Ja"/>
    <n v="37"/>
    <s v="Woensdag"/>
    <s v="Nee"/>
    <s v="-"/>
    <s v="-"/>
    <s v="-"/>
    <s v="-"/>
    <n v="4"/>
  </r>
  <r>
    <n v="38.062181107105403"/>
    <x v="0"/>
    <x v="55"/>
    <x v="2"/>
    <x v="2"/>
    <s v="Ja"/>
    <n v="25"/>
    <s v="Dinsdag"/>
    <s v="Ja"/>
    <n v="10.375248887265112"/>
    <n v="11.788463166174415"/>
    <n v="51"/>
    <s v="Maandag"/>
    <n v="5"/>
  </r>
  <r>
    <n v="935.1080295143795"/>
    <x v="1"/>
    <x v="56"/>
    <x v="0"/>
    <x v="3"/>
    <s v="Ja"/>
    <n v="9"/>
    <s v="Woensdag"/>
    <s v="Ja"/>
    <n v="3.1257997543751896"/>
    <n v="11.158300515059103"/>
    <n v="21"/>
    <s v="Woensdag"/>
    <n v="2"/>
  </r>
  <r>
    <n v="1337.4914219365214"/>
    <x v="0"/>
    <x v="57"/>
    <x v="1"/>
    <x v="1"/>
    <s v="Ja"/>
    <n v="12"/>
    <s v="Maandag"/>
    <s v="Ja"/>
    <n v="8.6556309286449888"/>
    <n v="7.4473256935663752"/>
    <n v="22"/>
    <s v="Maandag"/>
    <n v="5"/>
  </r>
  <r>
    <n v="53.185870466050297"/>
    <x v="1"/>
    <x v="58"/>
    <x v="0"/>
    <x v="2"/>
    <s v="Ja"/>
    <n v="39"/>
    <s v="Donderdag"/>
    <s v="Nee"/>
    <s v="-"/>
    <s v="-"/>
    <s v="-"/>
    <s v="-"/>
    <n v="3"/>
  </r>
  <r>
    <n v="1617.9080370658066"/>
    <x v="1"/>
    <x v="59"/>
    <x v="4"/>
    <x v="1"/>
    <s v="Ja"/>
    <n v="13"/>
    <s v="Maandag"/>
    <s v="Ja"/>
    <n v="5.7125952285685759"/>
    <n v="7.0024273029171642"/>
    <n v="46"/>
    <s v="Vrijdag"/>
    <n v="2"/>
  </r>
  <r>
    <n v="1037.5692370083198"/>
    <x v="0"/>
    <x v="60"/>
    <x v="3"/>
    <x v="3"/>
    <s v="Ja"/>
    <n v="14"/>
    <s v="Woensdag"/>
    <s v="Ja"/>
    <n v="6.1199780837969353"/>
    <n v="5.4397714962922521"/>
    <n v="43"/>
    <s v="Woensdag"/>
    <n v="2"/>
  </r>
  <r>
    <n v="858.58248935759866"/>
    <x v="0"/>
    <x v="61"/>
    <x v="3"/>
    <x v="3"/>
    <s v="Ja"/>
    <n v="18"/>
    <s v="Maandag"/>
    <s v="Ja"/>
    <n v="5.2820692734294461"/>
    <n v="11.939140840478773"/>
    <n v="26"/>
    <s v="Vrijdag"/>
    <n v="4"/>
  </r>
  <r>
    <n v="1565.9426330562694"/>
    <x v="1"/>
    <x v="62"/>
    <x v="2"/>
    <x v="1"/>
    <s v="Ja"/>
    <n v="6"/>
    <s v="Vrijdag"/>
    <s v="Ja"/>
    <n v="5.2452660548984564"/>
    <n v="7.3982077722695241"/>
    <n v="35"/>
    <s v="Woensdag"/>
    <n v="3"/>
  </r>
  <r>
    <n v="478.58953200756417"/>
    <x v="1"/>
    <x v="63"/>
    <x v="1"/>
    <x v="0"/>
    <s v="Ja"/>
    <n v="7"/>
    <s v="Donderdag"/>
    <s v="Nee"/>
    <s v="-"/>
    <s v="-"/>
    <s v="-"/>
    <s v="-"/>
    <n v="1"/>
  </r>
  <r>
    <n v="1250.437524419495"/>
    <x v="1"/>
    <x v="64"/>
    <x v="4"/>
    <x v="3"/>
    <s v="Ja"/>
    <n v="37"/>
    <s v="Zondag"/>
    <s v="Nee"/>
    <s v="-"/>
    <s v="-"/>
    <s v="-"/>
    <s v="-"/>
    <n v="4"/>
  </r>
  <r>
    <n v="993.19990240446339"/>
    <x v="0"/>
    <x v="65"/>
    <x v="0"/>
    <x v="3"/>
    <s v="Ja"/>
    <n v="10"/>
    <s v="Maandag"/>
    <s v="Nee"/>
    <s v="-"/>
    <s v="-"/>
    <s v="-"/>
    <s v="-"/>
    <n v="6"/>
  </r>
  <r>
    <n v="1633.7525079687894"/>
    <x v="1"/>
    <x v="66"/>
    <x v="3"/>
    <x v="4"/>
    <s v="Ja"/>
    <n v="44"/>
    <s v="Donderdag"/>
    <s v="Nee"/>
    <s v="-"/>
    <s v="-"/>
    <s v="-"/>
    <s v="-"/>
    <n v="5"/>
  </r>
  <r>
    <n v="1022.7988975300723"/>
    <x v="1"/>
    <x v="67"/>
    <x v="1"/>
    <x v="3"/>
    <s v="Ja"/>
    <n v="40"/>
    <s v="Zaterdag"/>
    <s v="Ja"/>
    <n v="5.6922583470154304"/>
    <n v="2.4556730285516215"/>
    <n v="44"/>
    <s v="Zaterdag"/>
    <n v="3"/>
  </r>
  <r>
    <n v="1472.3613924957003"/>
    <x v="1"/>
    <x v="68"/>
    <x v="1"/>
    <x v="1"/>
    <s v="Ja"/>
    <n v="8"/>
    <s v="Woensdag"/>
    <s v="Ja"/>
    <n v="9.3924626856518891"/>
    <n v="6.9520219747256906"/>
    <n v="32"/>
    <s v="Vrijdag"/>
    <n v="2"/>
  </r>
  <r>
    <n v="1816.6896419392624"/>
    <x v="0"/>
    <x v="69"/>
    <x v="2"/>
    <x v="4"/>
    <s v="Ja"/>
    <n v="3"/>
    <s v="Donderdag"/>
    <s v="Ja"/>
    <n v="9.1529676922347321"/>
    <n v="3.6531142282220768"/>
    <n v="43"/>
    <s v="Donderdag"/>
    <n v="6"/>
  </r>
  <r>
    <n v="1430.1442334579647"/>
    <x v="1"/>
    <x v="70"/>
    <x v="4"/>
    <x v="1"/>
    <s v="Ja"/>
    <n v="4"/>
    <s v="Donderdag"/>
    <s v="Nee"/>
    <s v="-"/>
    <s v="-"/>
    <s v="-"/>
    <s v="-"/>
    <n v="5"/>
  </r>
  <r>
    <n v="166.09286361149643"/>
    <x v="1"/>
    <x v="71"/>
    <x v="4"/>
    <x v="2"/>
    <s v="Ja"/>
    <n v="12"/>
    <s v="Zondag"/>
    <s v="Ja"/>
    <n v="7.5668804484307781"/>
    <n v="6.5262964081396806"/>
    <n v="19"/>
    <s v="Maandag"/>
    <n v="4"/>
  </r>
  <r>
    <n v="183.6818709913519"/>
    <x v="1"/>
    <x v="72"/>
    <x v="2"/>
    <x v="2"/>
    <s v="Ja"/>
    <n v="32"/>
    <s v="Zondag"/>
    <s v="Ja"/>
    <n v="6.3380585352739445"/>
    <n v="12.240336100747937"/>
    <n v="43"/>
    <s v="Zaterdag"/>
    <n v="3"/>
  </r>
  <r>
    <n v="1173.7489807541306"/>
    <x v="0"/>
    <x v="73"/>
    <x v="2"/>
    <x v="3"/>
    <s v="Ja"/>
    <n v="17"/>
    <s v="Donderdag"/>
    <s v="Nee"/>
    <s v="-"/>
    <s v="-"/>
    <s v="-"/>
    <s v="-"/>
    <n v="2"/>
  </r>
  <r>
    <n v="1068.523590382496"/>
    <x v="0"/>
    <x v="74"/>
    <x v="1"/>
    <x v="3"/>
    <s v="Ja"/>
    <n v="43"/>
    <s v="Woensdag"/>
    <s v="Ja"/>
    <n v="3.163577004813054"/>
    <n v="1.667038092216782"/>
    <n v="46"/>
    <s v="Zondag"/>
    <n v="5"/>
  </r>
  <r>
    <n v="990.62895239189004"/>
    <x v="1"/>
    <x v="75"/>
    <x v="1"/>
    <x v="3"/>
    <s v="Ja"/>
    <n v="16"/>
    <s v="Maandag"/>
    <s v="Nee"/>
    <s v="-"/>
    <s v="-"/>
    <s v="-"/>
    <s v="-"/>
    <n v="4"/>
  </r>
  <r>
    <n v="1049.0011594823598"/>
    <x v="1"/>
    <x v="76"/>
    <x v="2"/>
    <x v="3"/>
    <s v="Ja"/>
    <n v="28"/>
    <s v="Vrijdag"/>
    <s v="Ja"/>
    <n v="10.288472402223714"/>
    <n v="1.3956876640697904"/>
    <n v="38"/>
    <s v="Donderdag"/>
    <n v="2"/>
  </r>
  <r>
    <n v="1757.2095617597765"/>
    <x v="0"/>
    <x v="77"/>
    <x v="1"/>
    <x v="4"/>
    <s v="Ja"/>
    <n v="24"/>
    <s v="Vrijdag"/>
    <s v="Ja"/>
    <n v="6.5658857210503792"/>
    <n v="8.3222358212205059"/>
    <n v="38"/>
    <s v="Woensdag"/>
    <n v="6"/>
  </r>
  <r>
    <n v="927.11923372435763"/>
    <x v="1"/>
    <x v="78"/>
    <x v="4"/>
    <x v="3"/>
    <s v="Ja"/>
    <n v="37"/>
    <s v="Zondag"/>
    <s v="Nee"/>
    <s v="-"/>
    <s v="-"/>
    <s v="-"/>
    <s v="-"/>
    <n v="6"/>
  </r>
  <r>
    <n v="919.41374699549328"/>
    <x v="1"/>
    <x v="79"/>
    <x v="1"/>
    <x v="3"/>
    <s v="Ja"/>
    <n v="21"/>
    <s v="Woensdag"/>
    <s v="Nee"/>
    <s v="-"/>
    <s v="-"/>
    <s v="-"/>
    <s v="-"/>
    <n v="4"/>
  </r>
  <r>
    <n v="1691.128233165336"/>
    <x v="1"/>
    <x v="80"/>
    <x v="1"/>
    <x v="4"/>
    <s v="Ja"/>
    <n v="7"/>
    <s v="Zondag"/>
    <s v="Nee"/>
    <s v="-"/>
    <s v="-"/>
    <s v="-"/>
    <s v="-"/>
    <n v="8"/>
  </r>
  <r>
    <n v="1836.9538315025097"/>
    <x v="1"/>
    <x v="81"/>
    <x v="3"/>
    <x v="4"/>
    <s v="Ja"/>
    <n v="27"/>
    <s v="Zaterdag"/>
    <s v="Ja"/>
    <n v="5.5492637870354224"/>
    <n v="4.9840142010213899"/>
    <n v="29"/>
    <s v="Vrijdag"/>
    <n v="6"/>
  </r>
  <r>
    <n v="937.26631389904958"/>
    <x v="0"/>
    <x v="82"/>
    <x v="4"/>
    <x v="3"/>
    <s v="Ja"/>
    <n v="20"/>
    <s v="Vrijdag"/>
    <s v="Ja"/>
    <n v="3.9266001772180967"/>
    <n v="6.6361941993752644"/>
    <n v="36"/>
    <s v="Dinsdag"/>
    <n v="6"/>
  </r>
  <r>
    <n v="1545.3667189076602"/>
    <x v="1"/>
    <x v="83"/>
    <x v="0"/>
    <x v="1"/>
    <s v="Ja"/>
    <n v="20"/>
    <s v="Zondag"/>
    <s v="Nee"/>
    <s v="-"/>
    <s v="-"/>
    <s v="-"/>
    <s v="-"/>
    <n v="3"/>
  </r>
  <r>
    <n v="726.29291441512896"/>
    <x v="0"/>
    <x v="84"/>
    <x v="3"/>
    <x v="0"/>
    <s v="Ja"/>
    <n v="2"/>
    <s v="Dinsdag"/>
    <s v="Nee"/>
    <s v="-"/>
    <s v="-"/>
    <s v="-"/>
    <s v="-"/>
    <n v="2"/>
  </r>
  <r>
    <n v="618.10572860600575"/>
    <x v="0"/>
    <x v="85"/>
    <x v="2"/>
    <x v="0"/>
    <s v="Ja"/>
    <n v="4"/>
    <s v="Woensdag"/>
    <s v="Ja"/>
    <n v="7.71277145169317"/>
    <n v="2.2053578528609763"/>
    <n v="51"/>
    <s v="Vrijdag"/>
    <n v="4"/>
  </r>
  <r>
    <n v="1917.8169626274725"/>
    <x v="1"/>
    <x v="86"/>
    <x v="4"/>
    <x v="4"/>
    <s v="Ja"/>
    <n v="42"/>
    <s v="Dinsdag"/>
    <s v="Nee"/>
    <s v="-"/>
    <s v="-"/>
    <s v="-"/>
    <s v="-"/>
    <n v="8"/>
  </r>
  <r>
    <n v="1570.1477611434314"/>
    <x v="1"/>
    <x v="87"/>
    <x v="4"/>
    <x v="1"/>
    <s v="Ja"/>
    <n v="39"/>
    <s v="Maandag"/>
    <s v="Ja"/>
    <n v="8.3267430964921552"/>
    <n v="12.679498800768055"/>
    <n v="45"/>
    <s v="Maandag"/>
    <n v="4"/>
  </r>
  <r>
    <n v="1279.9025200171079"/>
    <x v="0"/>
    <x v="88"/>
    <x v="2"/>
    <x v="1"/>
    <s v="Ja"/>
    <n v="33"/>
    <s v="Donderdag"/>
    <s v="Ja"/>
    <n v="8.2914285006179611"/>
    <n v="11.125419468687587"/>
    <n v="37"/>
    <s v="Maandag"/>
    <n v="3"/>
  </r>
  <r>
    <n v="522.16123099507695"/>
    <x v="0"/>
    <x v="89"/>
    <x v="3"/>
    <x v="0"/>
    <s v="Ja"/>
    <n v="29"/>
    <s v="Zondag"/>
    <s v="Ja"/>
    <n v="3.2971184577627355"/>
    <n v="9.4902255061376142"/>
    <n v="43"/>
    <s v="Maandag"/>
    <n v="3"/>
  </r>
  <r>
    <n v="1659.8702861764593"/>
    <x v="1"/>
    <x v="90"/>
    <x v="4"/>
    <x v="4"/>
    <s v="Ja"/>
    <n v="7"/>
    <s v="Woensdag"/>
    <s v="Ja"/>
    <n v="8.6311600618386528"/>
    <n v="4.1650908975620018"/>
    <n v="15"/>
    <s v="Woensdag"/>
    <n v="7"/>
  </r>
  <r>
    <n v="655.07643820227952"/>
    <x v="0"/>
    <x v="91"/>
    <x v="0"/>
    <x v="0"/>
    <s v="Ja"/>
    <n v="4"/>
    <s v="Zaterdag"/>
    <s v="Ja"/>
    <n v="5.1005666058472912"/>
    <n v="8.8742109401534908"/>
    <n v="48"/>
    <s v="Zondag"/>
    <n v="1"/>
  </r>
  <r>
    <n v="313.2148869574516"/>
    <x v="1"/>
    <x v="92"/>
    <x v="3"/>
    <x v="2"/>
    <s v="Ja"/>
    <n v="41"/>
    <s v="Dinsdag"/>
    <s v="Ja"/>
    <n v="9.3901902098293473"/>
    <n v="11.889904799654541"/>
    <n v="45"/>
    <s v="Woensdag"/>
    <n v="3"/>
  </r>
  <r>
    <n v="1892.0251267342082"/>
    <x v="1"/>
    <x v="93"/>
    <x v="1"/>
    <x v="4"/>
    <s v="Ja"/>
    <n v="29"/>
    <s v="Maandag"/>
    <s v="Ja"/>
    <n v="7.7475980455713271"/>
    <n v="8.6829677984319922"/>
    <n v="35"/>
    <s v="Dinsdag"/>
    <n v="8"/>
  </r>
  <r>
    <n v="1992.1146934247058"/>
    <x v="1"/>
    <x v="94"/>
    <x v="4"/>
    <x v="4"/>
    <s v="Ja"/>
    <n v="15"/>
    <s v="Maandag"/>
    <s v="Nee"/>
    <s v="-"/>
    <s v="-"/>
    <s v="-"/>
    <s v="-"/>
    <n v="6"/>
  </r>
  <r>
    <n v="707.21404980959767"/>
    <x v="0"/>
    <x v="95"/>
    <x v="2"/>
    <x v="0"/>
    <s v="Ja"/>
    <n v="40"/>
    <s v="Maandag"/>
    <s v="Nee"/>
    <s v="-"/>
    <s v="-"/>
    <s v="-"/>
    <s v="-"/>
    <n v="1"/>
  </r>
  <r>
    <n v="1186.3465724733871"/>
    <x v="1"/>
    <x v="96"/>
    <x v="3"/>
    <x v="3"/>
    <s v="Ja"/>
    <n v="22"/>
    <s v="Woensdag"/>
    <s v="Ja"/>
    <n v="3.1172522805172536"/>
    <n v="3.7525487879402823"/>
    <n v="41"/>
    <s v="Zondag"/>
    <n v="2"/>
  </r>
  <r>
    <n v="1347.5843254627187"/>
    <x v="0"/>
    <x v="97"/>
    <x v="4"/>
    <x v="1"/>
    <s v="Ja"/>
    <n v="8"/>
    <s v="Woensdag"/>
    <s v="Ja"/>
    <n v="3.3463961175058365"/>
    <n v="5.4595528410581657"/>
    <n v="52"/>
    <s v="Vrijdag"/>
    <n v="5"/>
  </r>
  <r>
    <n v="1906.7041201884365"/>
    <x v="1"/>
    <x v="98"/>
    <x v="1"/>
    <x v="4"/>
    <s v="Ja"/>
    <n v="17"/>
    <s v="Woensdag"/>
    <s v="Ja"/>
    <n v="8.3923179951879909"/>
    <n v="8.9053327376275178"/>
    <n v="38"/>
    <s v="Zondag"/>
    <n v="6"/>
  </r>
  <r>
    <n v="1251.2941458295609"/>
    <x v="0"/>
    <x v="99"/>
    <x v="2"/>
    <x v="3"/>
    <s v="Ja"/>
    <n v="24"/>
    <s v="Woensdag"/>
    <s v="Ja"/>
    <n v="6.6410102851467574"/>
    <n v="1.4475287240746049"/>
    <n v="39"/>
    <s v="Dinsdag"/>
    <n v="4"/>
  </r>
  <r>
    <n v="1949.2026821073609"/>
    <x v="1"/>
    <x v="100"/>
    <x v="4"/>
    <x v="4"/>
    <s v="Ja"/>
    <n v="34"/>
    <s v="Zondag"/>
    <s v="Ja"/>
    <n v="3.7086918415939518"/>
    <n v="5.681086998366375"/>
    <n v="51"/>
    <s v="Zondag"/>
    <n v="7"/>
  </r>
  <r>
    <n v="1350.8446224094962"/>
    <x v="0"/>
    <x v="101"/>
    <x v="1"/>
    <x v="1"/>
    <s v="Ja"/>
    <n v="29"/>
    <s v="Zondag"/>
    <s v="Nee"/>
    <s v="-"/>
    <s v="-"/>
    <s v="-"/>
    <s v="-"/>
    <n v="3"/>
  </r>
  <r>
    <n v="1724.6939118588439"/>
    <x v="1"/>
    <x v="102"/>
    <x v="1"/>
    <x v="4"/>
    <s v="Ja"/>
    <n v="6"/>
    <s v="Vrijdag"/>
    <s v="Ja"/>
    <n v="5.5650717693257903"/>
    <n v="12.562820854610973"/>
    <n v="50"/>
    <s v="Vrijdag"/>
    <n v="6"/>
  </r>
  <r>
    <n v="208.73698179647826"/>
    <x v="0"/>
    <x v="103"/>
    <x v="0"/>
    <x v="2"/>
    <s v="Ja"/>
    <n v="5"/>
    <s v="Zondag"/>
    <s v="Nee"/>
    <s v="-"/>
    <s v="-"/>
    <s v="-"/>
    <s v="-"/>
    <n v="3"/>
  </r>
  <r>
    <n v="1670.4575011786662"/>
    <x v="1"/>
    <x v="104"/>
    <x v="2"/>
    <x v="4"/>
    <s v="Ja"/>
    <n v="15"/>
    <s v="Zondag"/>
    <s v="Nee"/>
    <s v="-"/>
    <s v="-"/>
    <s v="-"/>
    <s v="-"/>
    <n v="8"/>
  </r>
  <r>
    <n v="780.09936038716069"/>
    <x v="0"/>
    <x v="105"/>
    <x v="0"/>
    <x v="0"/>
    <s v="Ja"/>
    <n v="9"/>
    <s v="Maandag"/>
    <s v="Ja"/>
    <n v="10.13152850269449"/>
    <n v="9.7555165189771849"/>
    <n v="43"/>
    <s v="Zaterdag"/>
    <n v="1"/>
  </r>
  <r>
    <n v="963.17146809595226"/>
    <x v="1"/>
    <x v="106"/>
    <x v="2"/>
    <x v="3"/>
    <s v="Ja"/>
    <n v="14"/>
    <s v="Dinsdag"/>
    <s v="Ja"/>
    <n v="5.7069107102694581"/>
    <n v="9.8577220729140524"/>
    <n v="32"/>
    <s v="Donderdag"/>
    <n v="5"/>
  </r>
  <r>
    <n v="705.1477257357119"/>
    <x v="0"/>
    <x v="107"/>
    <x v="0"/>
    <x v="0"/>
    <s v="Ja"/>
    <n v="27"/>
    <s v="Donderdag"/>
    <s v="Ja"/>
    <n v="9.2871821694937307"/>
    <n v="12.565835351388055"/>
    <n v="50"/>
    <s v="Donderdag"/>
    <n v="2"/>
  </r>
  <r>
    <n v="89.95474005241384"/>
    <x v="0"/>
    <x v="108"/>
    <x v="0"/>
    <x v="2"/>
    <s v="Ja"/>
    <n v="19"/>
    <s v="Zondag"/>
    <s v="Nee"/>
    <s v="-"/>
    <s v="-"/>
    <s v="-"/>
    <s v="-"/>
    <n v="2"/>
  </r>
  <r>
    <n v="1933.515627196716"/>
    <x v="0"/>
    <x v="109"/>
    <x v="1"/>
    <x v="4"/>
    <s v="Ja"/>
    <n v="42"/>
    <s v="Woensdag"/>
    <s v="Ja"/>
    <n v="7.0120466917198501"/>
    <n v="4.9553498680668513"/>
    <n v="52"/>
    <s v="Maandag"/>
    <n v="4"/>
  </r>
  <r>
    <n v="984.99944942520597"/>
    <x v="0"/>
    <x v="110"/>
    <x v="4"/>
    <x v="3"/>
    <s v="Ja"/>
    <n v="19"/>
    <s v="Dinsdag"/>
    <s v="Ja"/>
    <n v="9.3458900267155443"/>
    <n v="2.4996320865310908"/>
    <n v="19"/>
    <s v="Woensdag"/>
    <n v="3"/>
  </r>
  <r>
    <n v="1962.4156904211266"/>
    <x v="1"/>
    <x v="111"/>
    <x v="2"/>
    <x v="4"/>
    <s v="Ja"/>
    <n v="18"/>
    <s v="Dinsdag"/>
    <s v="Ja"/>
    <n v="5.4151686503299308"/>
    <n v="7.2659229805729293"/>
    <n v="51"/>
    <s v="Zondag"/>
    <n v="7"/>
  </r>
  <r>
    <n v="1104.5277977023848"/>
    <x v="0"/>
    <x v="112"/>
    <x v="1"/>
    <x v="3"/>
    <s v="Ja"/>
    <n v="32"/>
    <s v="Dinsdag"/>
    <s v="Ja"/>
    <n v="7.1145157569941828"/>
    <n v="12.545296018769593"/>
    <n v="48"/>
    <s v="Donderdag"/>
    <n v="4"/>
  </r>
  <r>
    <n v="1218.0375997049514"/>
    <x v="0"/>
    <x v="113"/>
    <x v="1"/>
    <x v="3"/>
    <s v="Ja"/>
    <n v="27"/>
    <s v="Dinsdag"/>
    <s v="Nee"/>
    <s v="-"/>
    <s v="-"/>
    <s v="-"/>
    <s v="-"/>
    <n v="6"/>
  </r>
  <r>
    <n v="223.18599439641233"/>
    <x v="0"/>
    <x v="114"/>
    <x v="1"/>
    <x v="2"/>
    <s v="Ja"/>
    <n v="9"/>
    <s v="Vrijdag"/>
    <s v="Ja"/>
    <n v="4.0763369378808285"/>
    <n v="3.3976495698686962"/>
    <n v="42"/>
    <s v="Donderdag"/>
    <n v="6"/>
  </r>
  <r>
    <n v="378.2084786488299"/>
    <x v="0"/>
    <x v="115"/>
    <x v="1"/>
    <x v="2"/>
    <s v="Ja"/>
    <n v="31"/>
    <s v="Woensdag"/>
    <s v="Ja"/>
    <n v="10.789850572405769"/>
    <n v="12.494824400529422"/>
    <n v="34"/>
    <s v="Zondag"/>
    <n v="6"/>
  </r>
  <r>
    <n v="1385.0581327084776"/>
    <x v="0"/>
    <x v="116"/>
    <x v="4"/>
    <x v="1"/>
    <s v="Ja"/>
    <n v="14"/>
    <s v="Maandag"/>
    <s v="Ja"/>
    <n v="7.8619128662012177"/>
    <n v="5.4131001423022989"/>
    <n v="15"/>
    <s v="Maandag"/>
    <n v="2"/>
  </r>
  <r>
    <n v="624.0072091264293"/>
    <x v="0"/>
    <x v="117"/>
    <x v="1"/>
    <x v="0"/>
    <s v="Ja"/>
    <n v="9"/>
    <s v="Zaterdag"/>
    <s v="Ja"/>
    <n v="9.2898939147125716"/>
    <n v="3.5340285437857011"/>
    <n v="41"/>
    <s v="Donderdag"/>
    <n v="2"/>
  </r>
  <r>
    <n v="419.50962188175947"/>
    <x v="0"/>
    <x v="118"/>
    <x v="0"/>
    <x v="0"/>
    <s v="Ja"/>
    <n v="5"/>
    <s v="Maandag"/>
    <s v="Ja"/>
    <n v="5.9530848156202403"/>
    <n v="6.8465990225435958"/>
    <n v="28"/>
    <s v="Zondag"/>
    <n v="1"/>
  </r>
  <r>
    <n v="1318.7312773635522"/>
    <x v="0"/>
    <x v="119"/>
    <x v="0"/>
    <x v="1"/>
    <s v="Ja"/>
    <n v="44"/>
    <s v="Donderdag"/>
    <s v="Ja"/>
    <n v="4.0991533406714122"/>
    <n v="10.836769312819738"/>
    <n v="51"/>
    <s v="Dinsdag"/>
    <n v="6"/>
  </r>
  <r>
    <n v="321.54794367353702"/>
    <x v="1"/>
    <x v="120"/>
    <x v="2"/>
    <x v="2"/>
    <s v="Ja"/>
    <n v="38"/>
    <s v="Woensdag"/>
    <s v="Nee"/>
    <s v="-"/>
    <s v="-"/>
    <s v="-"/>
    <s v="-"/>
    <n v="6"/>
  </r>
  <r>
    <n v="54.519562083549317"/>
    <x v="0"/>
    <x v="121"/>
    <x v="1"/>
    <x v="2"/>
    <s v="Ja"/>
    <n v="45"/>
    <s v="Vrijdag"/>
    <s v="Ja"/>
    <n v="3.0993309860315224"/>
    <n v="8.8063302241497396"/>
    <n v="48"/>
    <s v="Woensdag"/>
    <n v="2"/>
  </r>
  <r>
    <n v="641.15708568145919"/>
    <x v="1"/>
    <x v="122"/>
    <x v="2"/>
    <x v="0"/>
    <s v="Ja"/>
    <n v="3"/>
    <s v="Zaterdag"/>
    <s v="Ja"/>
    <n v="7.9080108378339737"/>
    <n v="9.2191857250242979"/>
    <n v="35"/>
    <s v="Vrijdag"/>
    <n v="4"/>
  </r>
  <r>
    <n v="118.67626288119524"/>
    <x v="1"/>
    <x v="123"/>
    <x v="0"/>
    <x v="2"/>
    <s v="Ja"/>
    <n v="2"/>
    <s v="Zaterdag"/>
    <s v="Nee"/>
    <s v="-"/>
    <s v="-"/>
    <s v="-"/>
    <s v="-"/>
    <n v="6"/>
  </r>
  <r>
    <n v="933.64400594312917"/>
    <x v="0"/>
    <x v="124"/>
    <x v="1"/>
    <x v="3"/>
    <s v="Ja"/>
    <n v="10"/>
    <s v="Dinsdag"/>
    <s v="Nee"/>
    <s v="-"/>
    <s v="-"/>
    <s v="-"/>
    <s v="-"/>
    <n v="4"/>
  </r>
  <r>
    <n v="1790.5859528984656"/>
    <x v="0"/>
    <x v="125"/>
    <x v="2"/>
    <x v="4"/>
    <s v="Ja"/>
    <n v="35"/>
    <s v="Dinsdag"/>
    <s v="Ja"/>
    <n v="4.5176710389716535"/>
    <n v="1.878053141050037"/>
    <n v="37"/>
    <s v="Zondag"/>
    <n v="5"/>
  </r>
  <r>
    <n v="31.858844047039483"/>
    <x v="0"/>
    <x v="126"/>
    <x v="2"/>
    <x v="2"/>
    <s v="Ja"/>
    <n v="43"/>
    <s v="Zaterdag"/>
    <s v="Nee"/>
    <s v="-"/>
    <s v="-"/>
    <s v="-"/>
    <s v="-"/>
    <n v="5"/>
  </r>
  <r>
    <n v="1202.9470852665154"/>
    <x v="1"/>
    <x v="127"/>
    <x v="2"/>
    <x v="3"/>
    <s v="Ja"/>
    <n v="34"/>
    <s v="Zaterdag"/>
    <s v="Nee"/>
    <s v="-"/>
    <s v="-"/>
    <s v="-"/>
    <s v="-"/>
    <n v="2"/>
  </r>
  <r>
    <n v="301.56378686813156"/>
    <x v="0"/>
    <x v="128"/>
    <x v="3"/>
    <x v="2"/>
    <s v="Ja"/>
    <n v="40"/>
    <s v="Woensdag"/>
    <s v="Nee"/>
    <s v="-"/>
    <s v="-"/>
    <s v="-"/>
    <s v="-"/>
    <n v="4"/>
  </r>
  <r>
    <n v="573.99804073925327"/>
    <x v="1"/>
    <x v="129"/>
    <x v="1"/>
    <x v="0"/>
    <s v="Ja"/>
    <n v="42"/>
    <s v="Zondag"/>
    <s v="Nee"/>
    <s v="-"/>
    <s v="-"/>
    <s v="-"/>
    <s v="-"/>
    <n v="2"/>
  </r>
  <r>
    <n v="1417.9280032243964"/>
    <x v="0"/>
    <x v="130"/>
    <x v="4"/>
    <x v="1"/>
    <s v="Ja"/>
    <n v="42"/>
    <s v="Woensdag"/>
    <s v="Nee"/>
    <s v="-"/>
    <s v="-"/>
    <s v="-"/>
    <s v="-"/>
    <n v="4"/>
  </r>
  <r>
    <n v="49.418200925294109"/>
    <x v="1"/>
    <x v="131"/>
    <x v="0"/>
    <x v="2"/>
    <s v="Ja"/>
    <n v="18"/>
    <s v="Dinsdag"/>
    <s v="Nee"/>
    <s v="-"/>
    <s v="-"/>
    <s v="-"/>
    <s v="-"/>
    <n v="2"/>
  </r>
  <r>
    <n v="1979.3999101129957"/>
    <x v="0"/>
    <x v="132"/>
    <x v="1"/>
    <x v="4"/>
    <s v="Ja"/>
    <n v="25"/>
    <s v="Zaterdag"/>
    <s v="Ja"/>
    <n v="4.4231581415751844"/>
    <n v="4.5789801898686342"/>
    <n v="51"/>
    <s v="Woensdag"/>
    <n v="5"/>
  </r>
  <r>
    <n v="205.78582062925236"/>
    <x v="1"/>
    <x v="133"/>
    <x v="0"/>
    <x v="2"/>
    <s v="Ja"/>
    <n v="34"/>
    <s v="Zaterdag"/>
    <s v="Nee"/>
    <s v="-"/>
    <s v="-"/>
    <s v="-"/>
    <s v="-"/>
    <n v="5"/>
  </r>
  <r>
    <n v="1284.8187663175966"/>
    <x v="1"/>
    <x v="134"/>
    <x v="0"/>
    <x v="1"/>
    <s v="Ja"/>
    <n v="8"/>
    <s v="Woensdag"/>
    <s v="Ja"/>
    <n v="8.6542876768933183"/>
    <n v="3.7350382887628468"/>
    <n v="33"/>
    <s v="Zaterdag"/>
    <n v="4"/>
  </r>
  <r>
    <n v="1376.6935925891037"/>
    <x v="0"/>
    <x v="135"/>
    <x v="3"/>
    <x v="1"/>
    <s v="Ja"/>
    <n v="18"/>
    <s v="Zaterdag"/>
    <s v="Nee"/>
    <s v="-"/>
    <s v="-"/>
    <s v="-"/>
    <s v="-"/>
    <n v="3"/>
  </r>
  <r>
    <n v="650.77541790263103"/>
    <x v="1"/>
    <x v="136"/>
    <x v="3"/>
    <x v="0"/>
    <s v="Ja"/>
    <n v="29"/>
    <s v="Zaterdag"/>
    <s v="Ja"/>
    <n v="5.930691025746599"/>
    <n v="9.6412440097986138"/>
    <n v="50"/>
    <s v="Woensdag"/>
    <n v="1"/>
  </r>
  <r>
    <n v="1593.0103787493567"/>
    <x v="0"/>
    <x v="137"/>
    <x v="0"/>
    <x v="1"/>
    <s v="Ja"/>
    <n v="14"/>
    <s v="Woensdag"/>
    <s v="Ja"/>
    <n v="5.603255073350601"/>
    <n v="9.1542617332495091"/>
    <n v="36"/>
    <s v="Zaterdag"/>
    <n v="6"/>
  </r>
  <r>
    <n v="1640.602842374599"/>
    <x v="1"/>
    <x v="138"/>
    <x v="2"/>
    <x v="4"/>
    <s v="Ja"/>
    <n v="38"/>
    <s v="Dinsdag"/>
    <s v="Ja"/>
    <n v="7.653902487064931"/>
    <n v="10.907299523550716"/>
    <n v="39"/>
    <s v="Zaterdag"/>
    <n v="7"/>
  </r>
  <r>
    <n v="981.98220543002094"/>
    <x v="0"/>
    <x v="139"/>
    <x v="1"/>
    <x v="3"/>
    <s v="Ja"/>
    <n v="39"/>
    <s v="Donderdag"/>
    <s v="Nee"/>
    <s v="-"/>
    <s v="-"/>
    <s v="-"/>
    <s v="-"/>
    <n v="2"/>
  </r>
  <r>
    <n v="1160.0549583718907"/>
    <x v="0"/>
    <x v="140"/>
    <x v="0"/>
    <x v="3"/>
    <s v="Ja"/>
    <n v="13"/>
    <s v="Zondag"/>
    <s v="Nee"/>
    <s v="-"/>
    <s v="-"/>
    <s v="-"/>
    <s v="-"/>
    <n v="4"/>
  </r>
  <r>
    <n v="1985.3626589329774"/>
    <x v="1"/>
    <x v="141"/>
    <x v="3"/>
    <x v="4"/>
    <s v="Ja"/>
    <n v="29"/>
    <s v="Woensdag"/>
    <s v="Nee"/>
    <s v="-"/>
    <s v="-"/>
    <s v="-"/>
    <s v="-"/>
    <n v="4"/>
  </r>
  <r>
    <n v="26.069364190032605"/>
    <x v="1"/>
    <x v="142"/>
    <x v="3"/>
    <x v="2"/>
    <s v="Ja"/>
    <n v="29"/>
    <s v="Woensdag"/>
    <s v="Nee"/>
    <s v="-"/>
    <s v="-"/>
    <s v="-"/>
    <s v="-"/>
    <n v="2"/>
  </r>
  <r>
    <n v="459.89183729418102"/>
    <x v="1"/>
    <x v="143"/>
    <x v="3"/>
    <x v="0"/>
    <s v="Ja"/>
    <n v="37"/>
    <s v="Maandag"/>
    <s v="Ja"/>
    <n v="3.0827673653561813"/>
    <n v="4.3687998795814575"/>
    <n v="47"/>
    <s v="Zondag"/>
    <n v="3"/>
  </r>
  <r>
    <n v="993.41035904271519"/>
    <x v="0"/>
    <x v="144"/>
    <x v="3"/>
    <x v="3"/>
    <s v="Ja"/>
    <n v="26"/>
    <s v="Zaterdag"/>
    <s v="Ja"/>
    <n v="10.515794252355892"/>
    <n v="2.3214349120205222"/>
    <n v="52"/>
    <s v="Dinsdag"/>
    <n v="6"/>
  </r>
  <r>
    <n v="645.7886683199165"/>
    <x v="0"/>
    <x v="145"/>
    <x v="1"/>
    <x v="0"/>
    <s v="Ja"/>
    <n v="32"/>
    <s v="Maandag"/>
    <s v="Ja"/>
    <n v="10.06333489044426"/>
    <n v="1.4911398715561099"/>
    <n v="38"/>
    <s v="Zondag"/>
    <n v="4"/>
  </r>
  <r>
    <n v="1174.2456496921111"/>
    <x v="0"/>
    <x v="146"/>
    <x v="4"/>
    <x v="3"/>
    <s v="Ja"/>
    <n v="45"/>
    <s v="Dinsdag"/>
    <s v="Ja"/>
    <n v="7.7255453628612063"/>
    <n v="11.463686364747282"/>
    <n v="47"/>
    <s v="Zondag"/>
    <n v="4"/>
  </r>
  <r>
    <n v="1909.2745557229211"/>
    <x v="1"/>
    <x v="147"/>
    <x v="0"/>
    <x v="4"/>
    <s v="Ja"/>
    <n v="12"/>
    <s v="Zondag"/>
    <s v="Nee"/>
    <s v="-"/>
    <s v="-"/>
    <s v="-"/>
    <s v="-"/>
    <n v="4"/>
  </r>
  <r>
    <n v="207.99790485343621"/>
    <x v="0"/>
    <x v="148"/>
    <x v="3"/>
    <x v="2"/>
    <s v="Ja"/>
    <n v="2"/>
    <s v="Donderdag"/>
    <s v="Nee"/>
    <s v="-"/>
    <s v="-"/>
    <s v="-"/>
    <s v="-"/>
    <n v="2"/>
  </r>
  <r>
    <n v="1326.2973752548039"/>
    <x v="0"/>
    <x v="149"/>
    <x v="2"/>
    <x v="1"/>
    <s v="Ja"/>
    <n v="10"/>
    <s v="Vrijdag"/>
    <s v="Nee"/>
    <s v="-"/>
    <s v="-"/>
    <s v="-"/>
    <s v="-"/>
    <n v="4"/>
  </r>
  <r>
    <n v="178.79549887913169"/>
    <x v="1"/>
    <x v="150"/>
    <x v="4"/>
    <x v="2"/>
    <s v="Ja"/>
    <n v="29"/>
    <s v="Donderdag"/>
    <s v="Ja"/>
    <n v="7.3600671950426433"/>
    <n v="2.4118622206531741"/>
    <n v="52"/>
    <s v="Vrijdag"/>
    <n v="4"/>
  </r>
  <r>
    <n v="1049.236252013492"/>
    <x v="0"/>
    <x v="151"/>
    <x v="3"/>
    <x v="3"/>
    <s v="Ja"/>
    <n v="10"/>
    <s v="Dinsdag"/>
    <s v="Nee"/>
    <s v="-"/>
    <s v="-"/>
    <s v="-"/>
    <s v="-"/>
    <n v="3"/>
  </r>
  <r>
    <n v="56.918540932839626"/>
    <x v="0"/>
    <x v="152"/>
    <x v="4"/>
    <x v="2"/>
    <s v="Ja"/>
    <n v="8"/>
    <s v="Dinsdag"/>
    <s v="Nee"/>
    <s v="-"/>
    <s v="-"/>
    <s v="-"/>
    <s v="-"/>
    <n v="3"/>
  </r>
  <r>
    <n v="1125.5388953683009"/>
    <x v="1"/>
    <x v="153"/>
    <x v="0"/>
    <x v="3"/>
    <s v="Ja"/>
    <n v="23"/>
    <s v="Zaterdag"/>
    <s v="Nee"/>
    <s v="-"/>
    <s v="-"/>
    <s v="-"/>
    <s v="-"/>
    <n v="2"/>
  </r>
  <r>
    <n v="1692.0591229906292"/>
    <x v="0"/>
    <x v="154"/>
    <x v="4"/>
    <x v="4"/>
    <s v="Ja"/>
    <n v="28"/>
    <s v="Maandag"/>
    <s v="Ja"/>
    <n v="4.3577762783639846"/>
    <n v="12.28026493555026"/>
    <n v="49"/>
    <s v="Zondag"/>
    <n v="5"/>
  </r>
  <r>
    <n v="1008.0661544050049"/>
    <x v="1"/>
    <x v="155"/>
    <x v="1"/>
    <x v="3"/>
    <s v="Ja"/>
    <n v="25"/>
    <s v="Donderdag"/>
    <s v="Ja"/>
    <n v="3.7818963016088922"/>
    <n v="2.396868768926165"/>
    <n v="39"/>
    <s v="Woensdag"/>
    <n v="2"/>
  </r>
  <r>
    <n v="236.50651516118259"/>
    <x v="0"/>
    <x v="156"/>
    <x v="0"/>
    <x v="2"/>
    <s v="Ja"/>
    <n v="4"/>
    <s v="Vrijdag"/>
    <s v="Ja"/>
    <n v="10.589338621227023"/>
    <n v="2.8062116047584218"/>
    <n v="21"/>
    <s v="Woensdag"/>
    <n v="3"/>
  </r>
  <r>
    <n v="634.73997987611801"/>
    <x v="0"/>
    <x v="157"/>
    <x v="0"/>
    <x v="0"/>
    <s v="Ja"/>
    <n v="24"/>
    <s v="Vrijdag"/>
    <s v="Ja"/>
    <n v="6.2957783130187339"/>
    <n v="6.3856612545972888"/>
    <n v="35"/>
    <s v="Dinsdag"/>
    <n v="4"/>
  </r>
  <r>
    <n v="828.00163268602398"/>
    <x v="0"/>
    <x v="158"/>
    <x v="0"/>
    <x v="3"/>
    <s v="Ja"/>
    <n v="27"/>
    <s v="Zaterdag"/>
    <s v="Nee"/>
    <s v="-"/>
    <s v="-"/>
    <s v="-"/>
    <s v="-"/>
    <n v="4"/>
  </r>
  <r>
    <n v="1388.8802415768935"/>
    <x v="1"/>
    <x v="159"/>
    <x v="3"/>
    <x v="1"/>
    <s v="Ja"/>
    <n v="21"/>
    <s v="Woensdag"/>
    <s v="Ja"/>
    <n v="4.8423225748742738"/>
    <n v="4.3415166440413486"/>
    <n v="38"/>
    <s v="Maandag"/>
    <n v="2"/>
  </r>
  <r>
    <n v="1898.2462986091296"/>
    <x v="1"/>
    <x v="160"/>
    <x v="4"/>
    <x v="4"/>
    <s v="Ja"/>
    <n v="28"/>
    <s v="Donderdag"/>
    <s v="Ja"/>
    <n v="10.877179373402543"/>
    <n v="5.8564617018329317"/>
    <n v="29"/>
    <s v="Dinsdag"/>
    <n v="7"/>
  </r>
  <r>
    <n v="1333.3561889620767"/>
    <x v="0"/>
    <x v="161"/>
    <x v="0"/>
    <x v="1"/>
    <s v="Ja"/>
    <n v="36"/>
    <s v="Zondag"/>
    <s v="Nee"/>
    <s v="-"/>
    <s v="-"/>
    <s v="-"/>
    <s v="-"/>
    <n v="3"/>
  </r>
  <r>
    <n v="1761.1265074328062"/>
    <x v="0"/>
    <x v="162"/>
    <x v="1"/>
    <x v="4"/>
    <s v="Ja"/>
    <n v="45"/>
    <s v="Donderdag"/>
    <s v="Nee"/>
    <s v="-"/>
    <s v="-"/>
    <s v="-"/>
    <s v="-"/>
    <n v="6"/>
  </r>
  <r>
    <n v="382.50544645667139"/>
    <x v="0"/>
    <x v="163"/>
    <x v="4"/>
    <x v="2"/>
    <s v="Ja"/>
    <n v="9"/>
    <s v="Vrijdag"/>
    <s v="Ja"/>
    <n v="3.8722621021710921"/>
    <n v="9.7590513011396833"/>
    <n v="31"/>
    <s v="Vrijdag"/>
    <n v="3"/>
  </r>
  <r>
    <n v="1552.4139695627896"/>
    <x v="0"/>
    <x v="164"/>
    <x v="1"/>
    <x v="1"/>
    <s v="Ja"/>
    <n v="30"/>
    <s v="Maandag"/>
    <s v="Ja"/>
    <n v="3.5348216535607682"/>
    <n v="11.228076200887108"/>
    <n v="50"/>
    <s v="Maandag"/>
    <n v="2"/>
  </r>
  <r>
    <n v="800.80318172860507"/>
    <x v="0"/>
    <x v="165"/>
    <x v="2"/>
    <x v="0"/>
    <s v="Ja"/>
    <n v="16"/>
    <s v="Vrijdag"/>
    <s v="Ja"/>
    <n v="9.9791135336546972"/>
    <n v="7.045556674896253"/>
    <n v="40"/>
    <s v="Dinsdag"/>
    <n v="4"/>
  </r>
  <r>
    <n v="1742.1466816664501"/>
    <x v="0"/>
    <x v="166"/>
    <x v="2"/>
    <x v="4"/>
    <s v="Ja"/>
    <n v="29"/>
    <s v="Donderdag"/>
    <s v="Nee"/>
    <s v="-"/>
    <s v="-"/>
    <s v="-"/>
    <s v="-"/>
    <n v="7"/>
  </r>
  <r>
    <n v="1012.6342680763008"/>
    <x v="0"/>
    <x v="167"/>
    <x v="4"/>
    <x v="3"/>
    <s v="Ja"/>
    <n v="28"/>
    <s v="Zaterdag"/>
    <s v="Nee"/>
    <s v="-"/>
    <s v="-"/>
    <s v="-"/>
    <s v="-"/>
    <n v="4"/>
  </r>
  <r>
    <n v="507.63763157473454"/>
    <x v="1"/>
    <x v="168"/>
    <x v="2"/>
    <x v="0"/>
    <s v="Ja"/>
    <n v="5"/>
    <s v="Zondag"/>
    <s v="Ja"/>
    <n v="6.5477626056369242"/>
    <n v="11.267865657373514"/>
    <n v="15"/>
    <s v="Dinsdag"/>
    <n v="4"/>
  </r>
  <r>
    <n v="168.39220111746315"/>
    <x v="0"/>
    <x v="169"/>
    <x v="0"/>
    <x v="2"/>
    <s v="Ja"/>
    <n v="31"/>
    <s v="Dinsdag"/>
    <s v="Ja"/>
    <n v="5.4722792404764258"/>
    <n v="8.0560111037966688"/>
    <n v="51"/>
    <s v="Maandag"/>
    <n v="3"/>
  </r>
  <r>
    <n v="732.85349689866905"/>
    <x v="0"/>
    <x v="170"/>
    <x v="1"/>
    <x v="0"/>
    <s v="Ja"/>
    <n v="20"/>
    <s v="Vrijdag"/>
    <s v="Ja"/>
    <n v="7.3002128383157716"/>
    <n v="11.711630014126328"/>
    <n v="33"/>
    <s v="Maandag"/>
    <n v="4"/>
  </r>
  <r>
    <n v="1993.9736023335536"/>
    <x v="0"/>
    <x v="171"/>
    <x v="0"/>
    <x v="4"/>
    <s v="Ja"/>
    <n v="44"/>
    <s v="Donderdag"/>
    <s v="Nee"/>
    <s v="-"/>
    <s v="-"/>
    <s v="-"/>
    <s v="-"/>
    <n v="6"/>
  </r>
  <r>
    <n v="1376.9066355674768"/>
    <x v="0"/>
    <x v="172"/>
    <x v="3"/>
    <x v="1"/>
    <s v="Ja"/>
    <n v="22"/>
    <s v="Dinsdag"/>
    <s v="Ja"/>
    <n v="4.4961764441904242"/>
    <n v="6.5985192891671982"/>
    <n v="38"/>
    <s v="Woensdag"/>
    <n v="6"/>
  </r>
  <r>
    <n v="499.56000687764828"/>
    <x v="1"/>
    <x v="173"/>
    <x v="0"/>
    <x v="0"/>
    <s v="Ja"/>
    <n v="30"/>
    <s v="Zaterdag"/>
    <s v="Ja"/>
    <n v="3.2399546320303045"/>
    <n v="1.0724564665383505"/>
    <n v="40"/>
    <s v="Zaterdag"/>
    <n v="2"/>
  </r>
  <r>
    <n v="1419.0805399048129"/>
    <x v="1"/>
    <x v="174"/>
    <x v="1"/>
    <x v="1"/>
    <s v="Ja"/>
    <n v="15"/>
    <s v="Vrijdag"/>
    <s v="Nee"/>
    <s v="-"/>
    <s v="-"/>
    <s v="-"/>
    <s v="-"/>
    <n v="2"/>
  </r>
  <r>
    <n v="1678.4535293561335"/>
    <x v="0"/>
    <x v="175"/>
    <x v="3"/>
    <x v="4"/>
    <s v="Ja"/>
    <n v="29"/>
    <s v="Maandag"/>
    <s v="Nee"/>
    <s v="-"/>
    <s v="-"/>
    <s v="-"/>
    <s v="-"/>
    <n v="7"/>
  </r>
  <r>
    <n v="1633.6800559530629"/>
    <x v="0"/>
    <x v="176"/>
    <x v="2"/>
    <x v="4"/>
    <s v="Ja"/>
    <n v="2"/>
    <s v="Donderdag"/>
    <s v="Nee"/>
    <s v="-"/>
    <s v="-"/>
    <s v="-"/>
    <s v="-"/>
    <n v="8"/>
  </r>
  <r>
    <n v="993.27934157714844"/>
    <x v="1"/>
    <x v="177"/>
    <x v="0"/>
    <x v="3"/>
    <s v="Ja"/>
    <n v="41"/>
    <s v="Zaterdag"/>
    <s v="Nee"/>
    <s v="-"/>
    <s v="-"/>
    <s v="-"/>
    <s v="-"/>
    <n v="4"/>
  </r>
  <r>
    <n v="15.809490538922537"/>
    <x v="1"/>
    <x v="178"/>
    <x v="4"/>
    <x v="2"/>
    <s v="Ja"/>
    <n v="42"/>
    <s v="Vrijdag"/>
    <s v="Ja"/>
    <n v="4.7244301892655249"/>
    <n v="10.87214095535867"/>
    <n v="51"/>
    <s v="Donderdag"/>
    <n v="6"/>
  </r>
  <r>
    <n v="469.63887491468432"/>
    <x v="0"/>
    <x v="179"/>
    <x v="3"/>
    <x v="0"/>
    <s v="Ja"/>
    <n v="1"/>
    <s v="Dinsdag"/>
    <s v="Nee"/>
    <s v="-"/>
    <s v="-"/>
    <s v="-"/>
    <s v="-"/>
    <n v="4"/>
  </r>
  <r>
    <n v="813.52301359717831"/>
    <x v="1"/>
    <x v="180"/>
    <x v="3"/>
    <x v="3"/>
    <s v="Ja"/>
    <n v="38"/>
    <s v="Donderdag"/>
    <s v="Ja"/>
    <n v="8.6854358075870053"/>
    <n v="4.1673188211373775"/>
    <n v="42"/>
    <s v="Zondag"/>
    <n v="5"/>
  </r>
  <r>
    <n v="236.60976793093732"/>
    <x v="0"/>
    <x v="181"/>
    <x v="4"/>
    <x v="2"/>
    <s v="Ja"/>
    <n v="41"/>
    <s v="Donderdag"/>
    <s v="Nee"/>
    <s v="-"/>
    <s v="-"/>
    <s v="-"/>
    <s v="-"/>
    <n v="3"/>
  </r>
  <r>
    <n v="1719.5030100837528"/>
    <x v="0"/>
    <x v="182"/>
    <x v="4"/>
    <x v="4"/>
    <s v="Ja"/>
    <n v="12"/>
    <s v="Maandag"/>
    <s v="Ja"/>
    <n v="9.9264049227173157"/>
    <n v="10.891394310422985"/>
    <n v="46"/>
    <s v="Woensdag"/>
    <n v="6"/>
  </r>
  <r>
    <n v="1397.212482764362"/>
    <x v="0"/>
    <x v="183"/>
    <x v="0"/>
    <x v="1"/>
    <s v="Ja"/>
    <n v="30"/>
    <s v="Woensdag"/>
    <s v="Nee"/>
    <s v="-"/>
    <s v="-"/>
    <s v="-"/>
    <s v="-"/>
    <n v="5"/>
  </r>
  <r>
    <n v="1085.7053320242585"/>
    <x v="1"/>
    <x v="184"/>
    <x v="4"/>
    <x v="3"/>
    <s v="Ja"/>
    <n v="28"/>
    <s v="Woensdag"/>
    <s v="Ja"/>
    <n v="4.5353849900572598"/>
    <n v="7.8415599216707754"/>
    <n v="50"/>
    <s v="Woensdag"/>
    <n v="4"/>
  </r>
  <r>
    <n v="713.6422698366564"/>
    <x v="0"/>
    <x v="185"/>
    <x v="2"/>
    <x v="0"/>
    <s v="Ja"/>
    <n v="8"/>
    <s v="Zaterdag"/>
    <s v="Ja"/>
    <n v="6.9192266112470779"/>
    <n v="3.8430811377966041"/>
    <n v="13"/>
    <s v="Zaterdag"/>
    <n v="3"/>
  </r>
  <r>
    <n v="1839.1149158605922"/>
    <x v="0"/>
    <x v="186"/>
    <x v="2"/>
    <x v="4"/>
    <s v="Ja"/>
    <n v="4"/>
    <s v="Maandag"/>
    <s v="Nee"/>
    <s v="-"/>
    <s v="-"/>
    <s v="-"/>
    <s v="-"/>
    <n v="4"/>
  </r>
  <r>
    <n v="585.27227872211256"/>
    <x v="0"/>
    <x v="187"/>
    <x v="2"/>
    <x v="0"/>
    <s v="Ja"/>
    <n v="38"/>
    <s v="Zondag"/>
    <s v="Nee"/>
    <s v="-"/>
    <s v="-"/>
    <s v="-"/>
    <s v="-"/>
    <n v="3"/>
  </r>
  <r>
    <n v="158.31984408198764"/>
    <x v="1"/>
    <x v="188"/>
    <x v="3"/>
    <x v="2"/>
    <s v="Ja"/>
    <n v="35"/>
    <s v="Donderdag"/>
    <s v="Nee"/>
    <s v="-"/>
    <s v="-"/>
    <s v="-"/>
    <s v="-"/>
    <n v="3"/>
  </r>
  <r>
    <n v="1826.1832473936554"/>
    <x v="1"/>
    <x v="189"/>
    <x v="0"/>
    <x v="4"/>
    <s v="Ja"/>
    <n v="16"/>
    <s v="Vrijdag"/>
    <s v="Ja"/>
    <n v="10.704867455478812"/>
    <n v="1.936764981637551"/>
    <n v="38"/>
    <s v="Woensdag"/>
    <n v="4"/>
  </r>
  <r>
    <n v="404.033340397389"/>
    <x v="1"/>
    <x v="190"/>
    <x v="1"/>
    <x v="0"/>
    <s v="Ja"/>
    <n v="33"/>
    <s v="Dinsdag"/>
    <s v="Nee"/>
    <s v="-"/>
    <s v="-"/>
    <s v="-"/>
    <s v="-"/>
    <n v="2"/>
  </r>
  <r>
    <n v="1094.4695252058409"/>
    <x v="0"/>
    <x v="191"/>
    <x v="2"/>
    <x v="3"/>
    <s v="Ja"/>
    <n v="10"/>
    <s v="Vrijdag"/>
    <s v="Ja"/>
    <n v="10.478439721139257"/>
    <n v="5.115260271452871"/>
    <n v="30"/>
    <s v="Woensdag"/>
    <n v="2"/>
  </r>
  <r>
    <n v="1385.3493317632979"/>
    <x v="1"/>
    <x v="192"/>
    <x v="0"/>
    <x v="1"/>
    <s v="Ja"/>
    <n v="27"/>
    <s v="Zaterdag"/>
    <s v="Nee"/>
    <s v="-"/>
    <s v="-"/>
    <s v="-"/>
    <s v="-"/>
    <n v="6"/>
  </r>
  <r>
    <n v="1473.0758929595602"/>
    <x v="0"/>
    <x v="193"/>
    <x v="3"/>
    <x v="1"/>
    <s v="Ja"/>
    <n v="39"/>
    <s v="Dinsdag"/>
    <s v="Ja"/>
    <n v="8.7469441698609582"/>
    <n v="1.7457258052484899"/>
    <n v="40"/>
    <s v="Dinsdag"/>
    <n v="3"/>
  </r>
  <r>
    <n v="824.05028897092052"/>
    <x v="1"/>
    <x v="194"/>
    <x v="2"/>
    <x v="3"/>
    <s v="Ja"/>
    <n v="13"/>
    <s v="Maandag"/>
    <s v="Nee"/>
    <s v="-"/>
    <s v="-"/>
    <s v="-"/>
    <s v="-"/>
    <n v="3"/>
  </r>
  <r>
    <n v="397.83186811396638"/>
    <x v="0"/>
    <x v="195"/>
    <x v="0"/>
    <x v="0"/>
    <s v="Ja"/>
    <n v="40"/>
    <s v="Woensdag"/>
    <s v="Ja"/>
    <n v="5.9698147639852124"/>
    <n v="11.499802824696172"/>
    <n v="44"/>
    <s v="Woensdag"/>
    <n v="4"/>
  </r>
  <r>
    <n v="1287.662046600936"/>
    <x v="0"/>
    <x v="196"/>
    <x v="2"/>
    <x v="1"/>
    <s v="Ja"/>
    <n v="42"/>
    <s v="Vrijdag"/>
    <s v="Ja"/>
    <n v="10.518438227025133"/>
    <n v="5.8355674980455365"/>
    <n v="52"/>
    <s v="Dinsdag"/>
    <n v="3"/>
  </r>
  <r>
    <n v="484.1900741497231"/>
    <x v="1"/>
    <x v="197"/>
    <x v="1"/>
    <x v="0"/>
    <s v="Ja"/>
    <n v="32"/>
    <s v="Donderdag"/>
    <s v="Nee"/>
    <s v="-"/>
    <s v="-"/>
    <s v="-"/>
    <s v="-"/>
    <n v="2"/>
  </r>
  <r>
    <n v="1526.3725538258454"/>
    <x v="1"/>
    <x v="198"/>
    <x v="1"/>
    <x v="1"/>
    <s v="Ja"/>
    <n v="3"/>
    <s v="Vrijdag"/>
    <s v="Nee"/>
    <s v="-"/>
    <s v="-"/>
    <s v="-"/>
    <s v="-"/>
    <n v="3"/>
  </r>
  <r>
    <n v="1131.0410812008136"/>
    <x v="0"/>
    <x v="199"/>
    <x v="4"/>
    <x v="3"/>
    <s v="Ja"/>
    <n v="37"/>
    <s v="Zondag"/>
    <s v="Ja"/>
    <n v="8.9336408599445818"/>
    <n v="6.9593883755880448"/>
    <n v="45"/>
    <s v="Donderdag"/>
    <n v="2"/>
  </r>
  <r>
    <n v="1781.2422692949883"/>
    <x v="1"/>
    <x v="200"/>
    <x v="4"/>
    <x v="4"/>
    <s v="Ja"/>
    <n v="2"/>
    <s v="Maandag"/>
    <s v="Ja"/>
    <n v="5.9485980397635592"/>
    <n v="5.2742057740976742"/>
    <n v="37"/>
    <s v="Donderdag"/>
    <n v="7"/>
  </r>
  <r>
    <n v="249.52230957547212"/>
    <x v="1"/>
    <x v="201"/>
    <x v="1"/>
    <x v="2"/>
    <s v="Ja"/>
    <n v="29"/>
    <s v="Dinsdag"/>
    <s v="Ja"/>
    <n v="8.6048232718868931"/>
    <n v="10.272259147622453"/>
    <n v="44"/>
    <s v="Dinsdag"/>
    <n v="4"/>
  </r>
  <r>
    <n v="46.120432029952639"/>
    <x v="0"/>
    <x v="202"/>
    <x v="4"/>
    <x v="2"/>
    <s v="Ja"/>
    <n v="19"/>
    <s v="Zondag"/>
    <s v="Ja"/>
    <n v="5.7073028774102434"/>
    <n v="5.5427197362928329"/>
    <n v="21"/>
    <s v="Zondag"/>
    <n v="6"/>
  </r>
  <r>
    <n v="389.31975929672262"/>
    <x v="0"/>
    <x v="203"/>
    <x v="0"/>
    <x v="0"/>
    <s v="Ja"/>
    <n v="42"/>
    <s v="Zaterdag"/>
    <s v="Ja"/>
    <n v="10.335747744895915"/>
    <n v="3.614249286993493"/>
    <n v="51"/>
    <s v="Woensdag"/>
    <n v="3"/>
  </r>
  <r>
    <n v="293.57381704815526"/>
    <x v="0"/>
    <x v="204"/>
    <x v="0"/>
    <x v="2"/>
    <s v="Ja"/>
    <n v="25"/>
    <s v="Dinsdag"/>
    <s v="Nee"/>
    <s v="-"/>
    <s v="-"/>
    <s v="-"/>
    <s v="-"/>
    <n v="2"/>
  </r>
  <r>
    <n v="1863.2455947111073"/>
    <x v="1"/>
    <x v="205"/>
    <x v="1"/>
    <x v="4"/>
    <s v="Ja"/>
    <n v="2"/>
    <s v="Dinsdag"/>
    <s v="Nee"/>
    <s v="-"/>
    <s v="-"/>
    <s v="-"/>
    <s v="-"/>
    <n v="8"/>
  </r>
  <r>
    <n v="1476.2669256963127"/>
    <x v="0"/>
    <x v="206"/>
    <x v="3"/>
    <x v="1"/>
    <s v="Ja"/>
    <n v="36"/>
    <s v="Woensdag"/>
    <s v="Nee"/>
    <s v="-"/>
    <s v="-"/>
    <s v="-"/>
    <s v="-"/>
    <n v="3"/>
  </r>
  <r>
    <n v="304.91322318087549"/>
    <x v="1"/>
    <x v="207"/>
    <x v="0"/>
    <x v="2"/>
    <s v="Ja"/>
    <n v="43"/>
    <s v="Woensdag"/>
    <s v="Nee"/>
    <s v="-"/>
    <s v="-"/>
    <s v="-"/>
    <s v="-"/>
    <n v="6"/>
  </r>
  <r>
    <n v="594.51166783145902"/>
    <x v="1"/>
    <x v="208"/>
    <x v="3"/>
    <x v="0"/>
    <s v="Ja"/>
    <n v="25"/>
    <s v="Maandag"/>
    <s v="Ja"/>
    <n v="9.5369547477014489"/>
    <n v="11.660226550155851"/>
    <n v="41"/>
    <s v="Vrijdag"/>
    <n v="1"/>
  </r>
  <r>
    <n v="451.31349335064493"/>
    <x v="1"/>
    <x v="209"/>
    <x v="3"/>
    <x v="0"/>
    <s v="Ja"/>
    <n v="19"/>
    <s v="Maandag"/>
    <s v="Nee"/>
    <s v="-"/>
    <s v="-"/>
    <s v="-"/>
    <s v="-"/>
    <n v="4"/>
  </r>
  <r>
    <n v="54.848809155878136"/>
    <x v="0"/>
    <x v="210"/>
    <x v="2"/>
    <x v="2"/>
    <s v="Ja"/>
    <n v="35"/>
    <s v="Donderdag"/>
    <s v="Nee"/>
    <s v="-"/>
    <s v="-"/>
    <s v="-"/>
    <s v="-"/>
    <n v="5"/>
  </r>
  <r>
    <n v="1533.0343843981541"/>
    <x v="0"/>
    <x v="211"/>
    <x v="4"/>
    <x v="1"/>
    <s v="Ja"/>
    <n v="4"/>
    <s v="Donderdag"/>
    <s v="Nee"/>
    <s v="-"/>
    <s v="-"/>
    <s v="-"/>
    <s v="-"/>
    <n v="2"/>
  </r>
  <r>
    <n v="605.82003651500759"/>
    <x v="0"/>
    <x v="212"/>
    <x v="2"/>
    <x v="0"/>
    <s v="Ja"/>
    <n v="27"/>
    <s v="Donderdag"/>
    <s v="Ja"/>
    <n v="7.0958040254410886"/>
    <n v="6.5105213214500894"/>
    <n v="33"/>
    <s v="Vrijdag"/>
    <n v="4"/>
  </r>
  <r>
    <n v="628.32785658577234"/>
    <x v="0"/>
    <x v="213"/>
    <x v="2"/>
    <x v="0"/>
    <s v="Ja"/>
    <n v="21"/>
    <s v="Dinsdag"/>
    <s v="Ja"/>
    <n v="9.2978924504385105"/>
    <n v="7.7088106957750995"/>
    <n v="40"/>
    <s v="Zondag"/>
    <n v="2"/>
  </r>
  <r>
    <n v="684.59955500568844"/>
    <x v="1"/>
    <x v="214"/>
    <x v="2"/>
    <x v="0"/>
    <s v="Ja"/>
    <n v="26"/>
    <s v="Zondag"/>
    <s v="Nee"/>
    <s v="-"/>
    <s v="-"/>
    <s v="-"/>
    <s v="-"/>
    <n v="2"/>
  </r>
  <r>
    <n v="1659.792767594676"/>
    <x v="0"/>
    <x v="215"/>
    <x v="2"/>
    <x v="4"/>
    <s v="Ja"/>
    <n v="33"/>
    <s v="Dinsdag"/>
    <s v="Nee"/>
    <s v="-"/>
    <s v="-"/>
    <s v="-"/>
    <s v="-"/>
    <n v="4"/>
  </r>
  <r>
    <n v="1998.067316385356"/>
    <x v="1"/>
    <x v="216"/>
    <x v="2"/>
    <x v="4"/>
    <s v="Ja"/>
    <n v="1"/>
    <s v="Donderdag"/>
    <s v="Nee"/>
    <s v="-"/>
    <s v="-"/>
    <s v="-"/>
    <s v="-"/>
    <n v="7"/>
  </r>
  <r>
    <n v="492.46460675903484"/>
    <x v="0"/>
    <x v="217"/>
    <x v="2"/>
    <x v="0"/>
    <s v="Ja"/>
    <n v="17"/>
    <s v="Woensdag"/>
    <s v="Ja"/>
    <n v="10.812445596188747"/>
    <n v="12.426711879255665"/>
    <n v="21"/>
    <s v="Zondag"/>
    <n v="1"/>
  </r>
  <r>
    <n v="561.45930561175396"/>
    <x v="0"/>
    <x v="218"/>
    <x v="0"/>
    <x v="0"/>
    <s v="Ja"/>
    <n v="38"/>
    <s v="Zondag"/>
    <s v="Nee"/>
    <s v="-"/>
    <s v="-"/>
    <s v="-"/>
    <s v="-"/>
    <n v="2"/>
  </r>
  <r>
    <n v="1978.9502992677619"/>
    <x v="0"/>
    <x v="219"/>
    <x v="1"/>
    <x v="4"/>
    <s v="Ja"/>
    <n v="1"/>
    <s v="Maandag"/>
    <s v="Nee"/>
    <s v="-"/>
    <s v="-"/>
    <s v="-"/>
    <s v="-"/>
    <n v="6"/>
  </r>
  <r>
    <n v="1341.187700878198"/>
    <x v="1"/>
    <x v="220"/>
    <x v="4"/>
    <x v="1"/>
    <s v="Ja"/>
    <n v="28"/>
    <s v="Vrijdag"/>
    <s v="Nee"/>
    <s v="-"/>
    <s v="-"/>
    <s v="-"/>
    <s v="-"/>
    <n v="5"/>
  </r>
  <r>
    <n v="604.98409178010832"/>
    <x v="1"/>
    <x v="221"/>
    <x v="1"/>
    <x v="0"/>
    <s v="Ja"/>
    <n v="8"/>
    <s v="Woensdag"/>
    <s v="Ja"/>
    <n v="8.9119160012249292"/>
    <n v="4.0159547159789728"/>
    <n v="18"/>
    <s v="Dinsdag"/>
    <n v="3"/>
  </r>
  <r>
    <n v="365.28931255717146"/>
    <x v="1"/>
    <x v="222"/>
    <x v="1"/>
    <x v="2"/>
    <s v="Ja"/>
    <n v="12"/>
    <s v="Zondag"/>
    <s v="Ja"/>
    <n v="3.8419618382889196"/>
    <n v="9.1365161433727273"/>
    <n v="35"/>
    <s v="Vrijdag"/>
    <n v="6"/>
  </r>
  <r>
    <n v="751.225382363893"/>
    <x v="1"/>
    <x v="223"/>
    <x v="3"/>
    <x v="0"/>
    <s v="Ja"/>
    <n v="26"/>
    <s v="Maandag"/>
    <s v="Nee"/>
    <s v="-"/>
    <s v="-"/>
    <s v="-"/>
    <s v="-"/>
    <n v="3"/>
  </r>
  <r>
    <n v="1187.5580322455426"/>
    <x v="0"/>
    <x v="224"/>
    <x v="0"/>
    <x v="3"/>
    <s v="Ja"/>
    <n v="4"/>
    <s v="Donderdag"/>
    <s v="Ja"/>
    <n v="10.851829856836748"/>
    <n v="5.9483013552137445"/>
    <n v="24"/>
    <s v="Dinsdag"/>
    <n v="5"/>
  </r>
  <r>
    <n v="464.71430935304016"/>
    <x v="0"/>
    <x v="225"/>
    <x v="1"/>
    <x v="0"/>
    <s v="Ja"/>
    <n v="11"/>
    <s v="Dinsdag"/>
    <s v="Nee"/>
    <s v="-"/>
    <s v="-"/>
    <s v="-"/>
    <s v="-"/>
    <n v="4"/>
  </r>
  <r>
    <n v="974.40988311242779"/>
    <x v="1"/>
    <x v="226"/>
    <x v="1"/>
    <x v="3"/>
    <s v="Ja"/>
    <n v="37"/>
    <s v="Zaterdag"/>
    <s v="Ja"/>
    <n v="6.7734778302531673"/>
    <n v="12.074075543971134"/>
    <n v="48"/>
    <s v="Woensdag"/>
    <n v="3"/>
  </r>
  <r>
    <n v="289.31132947442768"/>
    <x v="1"/>
    <x v="227"/>
    <x v="3"/>
    <x v="2"/>
    <s v="Ja"/>
    <n v="3"/>
    <s v="Zaterdag"/>
    <s v="Ja"/>
    <n v="3.4841353091107434"/>
    <n v="6.8438324794221383"/>
    <n v="22"/>
    <s v="Donderdag"/>
    <n v="2"/>
  </r>
  <r>
    <n v="1569.2904308105281"/>
    <x v="0"/>
    <x v="228"/>
    <x v="4"/>
    <x v="1"/>
    <s v="Ja"/>
    <n v="45"/>
    <s v="Maandag"/>
    <s v="Nee"/>
    <s v="-"/>
    <s v="-"/>
    <s v="-"/>
    <s v="-"/>
    <n v="2"/>
  </r>
  <r>
    <n v="1524.7290327894045"/>
    <x v="0"/>
    <x v="229"/>
    <x v="3"/>
    <x v="1"/>
    <s v="Ja"/>
    <n v="24"/>
    <s v="Woensdag"/>
    <s v="Nee"/>
    <s v="-"/>
    <s v="-"/>
    <s v="-"/>
    <s v="-"/>
    <n v="6"/>
  </r>
  <r>
    <n v="1578.9596565699369"/>
    <x v="0"/>
    <x v="230"/>
    <x v="3"/>
    <x v="1"/>
    <s v="Ja"/>
    <n v="17"/>
    <s v="Vrijdag"/>
    <s v="Ja"/>
    <n v="6.0160843908564985"/>
    <n v="1.152295212233406"/>
    <n v="17"/>
    <s v="Donderdag"/>
    <n v="3"/>
  </r>
  <r>
    <n v="919.08077495261045"/>
    <x v="0"/>
    <x v="231"/>
    <x v="0"/>
    <x v="3"/>
    <s v="Ja"/>
    <n v="43"/>
    <s v="Dinsdag"/>
    <s v="Nee"/>
    <s v="-"/>
    <s v="-"/>
    <s v="-"/>
    <s v="-"/>
    <n v="4"/>
  </r>
  <r>
    <n v="134.88855096304241"/>
    <x v="1"/>
    <x v="232"/>
    <x v="0"/>
    <x v="2"/>
    <s v="Ja"/>
    <n v="10"/>
    <s v="Vrijdag"/>
    <s v="Nee"/>
    <s v="-"/>
    <s v="-"/>
    <s v="-"/>
    <s v="-"/>
    <n v="6"/>
  </r>
  <r>
    <n v="1060.3901623828201"/>
    <x v="0"/>
    <x v="233"/>
    <x v="2"/>
    <x v="3"/>
    <s v="Ja"/>
    <n v="6"/>
    <s v="Zaterdag"/>
    <s v="Nee"/>
    <s v="-"/>
    <s v="-"/>
    <s v="-"/>
    <s v="-"/>
    <n v="2"/>
  </r>
  <r>
    <n v="941.95283536460033"/>
    <x v="1"/>
    <x v="234"/>
    <x v="1"/>
    <x v="3"/>
    <s v="Ja"/>
    <n v="14"/>
    <s v="Maandag"/>
    <s v="Ja"/>
    <n v="9.8735968169081971"/>
    <n v="8.6638709977503332"/>
    <n v="25"/>
    <s v="Woensdag"/>
    <n v="6"/>
  </r>
  <r>
    <n v="1104.2743558519307"/>
    <x v="1"/>
    <x v="235"/>
    <x v="4"/>
    <x v="3"/>
    <s v="Ja"/>
    <n v="28"/>
    <s v="Zondag"/>
    <s v="Nee"/>
    <s v="-"/>
    <s v="-"/>
    <s v="-"/>
    <s v="-"/>
    <n v="6"/>
  </r>
  <r>
    <n v="1429.6666723117353"/>
    <x v="1"/>
    <x v="236"/>
    <x v="4"/>
    <x v="1"/>
    <s v="Ja"/>
    <n v="26"/>
    <s v="Zaterdag"/>
    <s v="Nee"/>
    <s v="-"/>
    <s v="-"/>
    <s v="-"/>
    <s v="-"/>
    <n v="5"/>
  </r>
  <r>
    <n v="755.25515482458661"/>
    <x v="1"/>
    <x v="237"/>
    <x v="3"/>
    <x v="0"/>
    <s v="Ja"/>
    <n v="33"/>
    <s v="Maandag"/>
    <s v="Ja"/>
    <n v="5.7423704684912771"/>
    <n v="1.8775079437871267"/>
    <n v="39"/>
    <s v="Dinsdag"/>
    <n v="4"/>
  </r>
  <r>
    <n v="1542.0928658276996"/>
    <x v="0"/>
    <x v="238"/>
    <x v="4"/>
    <x v="1"/>
    <s v="Ja"/>
    <n v="11"/>
    <s v="Zaterdag"/>
    <s v="Ja"/>
    <n v="8.6876396534363955"/>
    <n v="1.0298345851958119"/>
    <n v="36"/>
    <s v="Dinsdag"/>
    <n v="6"/>
  </r>
  <r>
    <n v="965.33634891083523"/>
    <x v="1"/>
    <x v="239"/>
    <x v="3"/>
    <x v="3"/>
    <s v="Ja"/>
    <n v="44"/>
    <s v="Woensdag"/>
    <s v="Ja"/>
    <n v="9.3718746775385107"/>
    <n v="3.111603313046539"/>
    <n v="49"/>
    <s v="Zaterdag"/>
    <n v="5"/>
  </r>
  <r>
    <n v="292.36904462734213"/>
    <x v="1"/>
    <x v="240"/>
    <x v="1"/>
    <x v="2"/>
    <s v="Ja"/>
    <n v="33"/>
    <s v="Vrijdag"/>
    <s v="Nee"/>
    <s v="-"/>
    <s v="-"/>
    <s v="-"/>
    <s v="-"/>
    <n v="3"/>
  </r>
  <r>
    <n v="1541.149344459144"/>
    <x v="1"/>
    <x v="241"/>
    <x v="0"/>
    <x v="1"/>
    <s v="Ja"/>
    <n v="36"/>
    <s v="Woensdag"/>
    <s v="Ja"/>
    <n v="6.7616117448650996"/>
    <n v="9.0124459452512227"/>
    <n v="39"/>
    <s v="Woensdag"/>
    <n v="5"/>
  </r>
  <r>
    <n v="1068.555426792195"/>
    <x v="0"/>
    <x v="242"/>
    <x v="0"/>
    <x v="3"/>
    <s v="Ja"/>
    <n v="32"/>
    <s v="Zondag"/>
    <s v="Ja"/>
    <n v="3.2050983332801666"/>
    <n v="10.170454209220656"/>
    <n v="43"/>
    <s v="Dinsdag"/>
    <n v="6"/>
  </r>
  <r>
    <n v="1089.1124811478071"/>
    <x v="1"/>
    <x v="243"/>
    <x v="4"/>
    <x v="3"/>
    <s v="Ja"/>
    <n v="43"/>
    <s v="Maandag"/>
    <s v="Ja"/>
    <n v="8.3670801929663661"/>
    <n v="11.136126590415637"/>
    <n v="50"/>
    <s v="Vrijdag"/>
    <n v="4"/>
  </r>
  <r>
    <n v="224.48176634084982"/>
    <x v="0"/>
    <x v="244"/>
    <x v="1"/>
    <x v="2"/>
    <s v="Ja"/>
    <n v="35"/>
    <s v="Woensdag"/>
    <s v="Ja"/>
    <n v="10.789705725432142"/>
    <n v="4.5458851070725919"/>
    <n v="43"/>
    <s v="Donderdag"/>
    <n v="3"/>
  </r>
  <r>
    <n v="1234.2975471463565"/>
    <x v="0"/>
    <x v="245"/>
    <x v="0"/>
    <x v="3"/>
    <s v="Ja"/>
    <n v="4"/>
    <s v="Dinsdag"/>
    <s v="Nee"/>
    <s v="-"/>
    <s v="-"/>
    <s v="-"/>
    <s v="-"/>
    <n v="6"/>
  </r>
  <r>
    <n v="1238.3226304006687"/>
    <x v="1"/>
    <x v="246"/>
    <x v="0"/>
    <x v="3"/>
    <s v="Ja"/>
    <n v="3"/>
    <s v="Zaterdag"/>
    <s v="Ja"/>
    <n v="9.3750076370533755"/>
    <n v="7.8808323684601476"/>
    <n v="39"/>
    <s v="Donderdag"/>
    <n v="4"/>
  </r>
  <r>
    <n v="1497.8348527260098"/>
    <x v="0"/>
    <x v="247"/>
    <x v="3"/>
    <x v="1"/>
    <s v="Ja"/>
    <n v="6"/>
    <s v="Donderdag"/>
    <s v="Nee"/>
    <s v="-"/>
    <s v="-"/>
    <s v="-"/>
    <s v="-"/>
    <n v="5"/>
  </r>
  <r>
    <n v="97.694184845611659"/>
    <x v="0"/>
    <x v="248"/>
    <x v="4"/>
    <x v="2"/>
    <s v="Ja"/>
    <n v="23"/>
    <s v="Zondag"/>
    <s v="Ja"/>
    <n v="8.5817337447642501"/>
    <n v="6.0632121862799471"/>
    <n v="34"/>
    <s v="Zondag"/>
    <n v="5"/>
  </r>
  <r>
    <n v="41.585174342415549"/>
    <x v="0"/>
    <x v="249"/>
    <x v="1"/>
    <x v="2"/>
    <s v="Ja"/>
    <n v="29"/>
    <s v="Dinsdag"/>
    <s v="Nee"/>
    <s v="-"/>
    <s v="-"/>
    <s v="-"/>
    <s v="-"/>
    <n v="6"/>
  </r>
  <r>
    <n v="296.91908637682536"/>
    <x v="1"/>
    <x v="250"/>
    <x v="4"/>
    <x v="2"/>
    <s v="Ja"/>
    <n v="35"/>
    <s v="Zondag"/>
    <s v="Nee"/>
    <s v="-"/>
    <s v="-"/>
    <s v="-"/>
    <s v="-"/>
    <n v="6"/>
  </r>
  <r>
    <n v="977.1771582648073"/>
    <x v="1"/>
    <x v="251"/>
    <x v="0"/>
    <x v="3"/>
    <s v="Ja"/>
    <n v="9"/>
    <s v="Vrijdag"/>
    <s v="Ja"/>
    <n v="6.744260919518732"/>
    <n v="8.2722414157482032"/>
    <n v="18"/>
    <s v="Zaterdag"/>
    <n v="5"/>
  </r>
  <r>
    <n v="855.82979720220555"/>
    <x v="1"/>
    <x v="252"/>
    <x v="3"/>
    <x v="3"/>
    <s v="Ja"/>
    <n v="12"/>
    <s v="Donderdag"/>
    <s v="Ja"/>
    <n v="10.026906405318574"/>
    <n v="4.5736579291840513"/>
    <n v="12"/>
    <s v="Vrijdag"/>
    <n v="5"/>
  </r>
  <r>
    <n v="922.16942778193993"/>
    <x v="0"/>
    <x v="253"/>
    <x v="4"/>
    <x v="3"/>
    <s v="Ja"/>
    <n v="20"/>
    <s v="Donderdag"/>
    <s v="Ja"/>
    <n v="4.2823717963435763"/>
    <n v="9.5525821693131601"/>
    <n v="42"/>
    <s v="Maandag"/>
    <n v="6"/>
  </r>
  <r>
    <n v="1962.1879651785707"/>
    <x v="0"/>
    <x v="254"/>
    <x v="4"/>
    <x v="4"/>
    <s v="Ja"/>
    <n v="10"/>
    <s v="Vrijdag"/>
    <s v="Ja"/>
    <n v="5.8557508653463746"/>
    <n v="4.8369299725393518"/>
    <n v="25"/>
    <s v="Vrijdag"/>
    <n v="5"/>
  </r>
  <r>
    <n v="54.398920420708613"/>
    <x v="0"/>
    <x v="255"/>
    <x v="2"/>
    <x v="2"/>
    <s v="Ja"/>
    <n v="7"/>
    <s v="Zaterdag"/>
    <s v="Nee"/>
    <s v="-"/>
    <s v="-"/>
    <s v="-"/>
    <s v="-"/>
    <n v="5"/>
  </r>
  <r>
    <n v="1669.3652022131066"/>
    <x v="1"/>
    <x v="256"/>
    <x v="2"/>
    <x v="4"/>
    <s v="Ja"/>
    <n v="31"/>
    <s v="Donderdag"/>
    <s v="Ja"/>
    <n v="7.0923332858107457"/>
    <n v="2.3568504000783546"/>
    <n v="45"/>
    <s v="Zondag"/>
    <n v="4"/>
  </r>
  <r>
    <n v="1458.478348954068"/>
    <x v="0"/>
    <x v="257"/>
    <x v="0"/>
    <x v="1"/>
    <s v="Ja"/>
    <n v="18"/>
    <s v="Woensdag"/>
    <s v="Ja"/>
    <n v="10.192697432127648"/>
    <n v="2.2921679522409444"/>
    <n v="33"/>
    <s v="Donderdag"/>
    <n v="3"/>
  </r>
  <r>
    <n v="1361.2812391780212"/>
    <x v="0"/>
    <x v="258"/>
    <x v="0"/>
    <x v="1"/>
    <s v="Ja"/>
    <n v="36"/>
    <s v="Dinsdag"/>
    <s v="Nee"/>
    <s v="-"/>
    <s v="-"/>
    <s v="-"/>
    <s v="-"/>
    <n v="4"/>
  </r>
  <r>
    <n v="1944.8710979681227"/>
    <x v="0"/>
    <x v="259"/>
    <x v="4"/>
    <x v="4"/>
    <s v="Ja"/>
    <n v="45"/>
    <s v="Donderdag"/>
    <s v="Nee"/>
    <s v="-"/>
    <s v="-"/>
    <s v="-"/>
    <s v="-"/>
    <n v="6"/>
  </r>
  <r>
    <n v="1835.2822975494498"/>
    <x v="0"/>
    <x v="260"/>
    <x v="4"/>
    <x v="4"/>
    <s v="Ja"/>
    <n v="3"/>
    <s v="Zaterdag"/>
    <s v="Nee"/>
    <s v="-"/>
    <s v="-"/>
    <s v="-"/>
    <s v="-"/>
    <n v="4"/>
  </r>
  <r>
    <n v="848.19536195024898"/>
    <x v="0"/>
    <x v="261"/>
    <x v="3"/>
    <x v="3"/>
    <s v="Ja"/>
    <n v="42"/>
    <s v="Vrijdag"/>
    <s v="Ja"/>
    <n v="9.2399305993267298"/>
    <n v="1.8917457024571211"/>
    <n v="51"/>
    <s v="Maandag"/>
    <n v="6"/>
  </r>
  <r>
    <n v="1036.2463468864032"/>
    <x v="1"/>
    <x v="262"/>
    <x v="2"/>
    <x v="3"/>
    <s v="Ja"/>
    <n v="11"/>
    <s v="Donderdag"/>
    <s v="Ja"/>
    <n v="10.253029081206067"/>
    <n v="5.0782551242920082"/>
    <n v="40"/>
    <s v="Vrijdag"/>
    <n v="2"/>
  </r>
  <r>
    <n v="337.70663179492936"/>
    <x v="1"/>
    <x v="263"/>
    <x v="2"/>
    <x v="2"/>
    <s v="Ja"/>
    <n v="14"/>
    <s v="Vrijdag"/>
    <s v="Nee"/>
    <s v="-"/>
    <s v="-"/>
    <s v="-"/>
    <s v="-"/>
    <n v="3"/>
  </r>
  <r>
    <n v="325.83542089472712"/>
    <x v="1"/>
    <x v="264"/>
    <x v="1"/>
    <x v="2"/>
    <s v="Ja"/>
    <n v="28"/>
    <s v="Zondag"/>
    <s v="Ja"/>
    <n v="7.2830984002804691"/>
    <n v="3.5936960254960795"/>
    <n v="31"/>
    <s v="Zaterdag"/>
    <n v="4"/>
  </r>
  <r>
    <n v="1713.951660078447"/>
    <x v="1"/>
    <x v="265"/>
    <x v="3"/>
    <x v="4"/>
    <s v="Ja"/>
    <n v="20"/>
    <s v="Vrijdag"/>
    <s v="Ja"/>
    <n v="6.6620412291723063"/>
    <n v="9.6441791161500863"/>
    <n v="26"/>
    <s v="Zaterdag"/>
    <n v="6"/>
  </r>
  <r>
    <n v="1363.1159615497686"/>
    <x v="1"/>
    <x v="266"/>
    <x v="2"/>
    <x v="1"/>
    <s v="Ja"/>
    <n v="33"/>
    <s v="Zaterdag"/>
    <s v="Nee"/>
    <s v="-"/>
    <s v="-"/>
    <s v="-"/>
    <s v="-"/>
    <n v="3"/>
  </r>
  <r>
    <n v="760.86709281705134"/>
    <x v="1"/>
    <x v="267"/>
    <x v="0"/>
    <x v="0"/>
    <s v="Ja"/>
    <n v="8"/>
    <s v="Zondag"/>
    <s v="Ja"/>
    <n v="9.7689645231812925"/>
    <n v="10.18641741854907"/>
    <n v="14"/>
    <s v="Donderdag"/>
    <n v="4"/>
  </r>
  <r>
    <n v="1846.9250380706235"/>
    <x v="1"/>
    <x v="268"/>
    <x v="3"/>
    <x v="4"/>
    <s v="Ja"/>
    <n v="28"/>
    <s v="Zondag"/>
    <s v="Ja"/>
    <n v="10.515051459270182"/>
    <n v="8.7998179213682715"/>
    <n v="34"/>
    <s v="Maandag"/>
    <n v="4"/>
  </r>
  <r>
    <n v="381.10669459935053"/>
    <x v="0"/>
    <x v="269"/>
    <x v="2"/>
    <x v="2"/>
    <s v="Ja"/>
    <n v="31"/>
    <s v="Maandag"/>
    <s v="Ja"/>
    <n v="5.1927029911775939"/>
    <n v="3.7931810582746399"/>
    <n v="50"/>
    <s v="Maandag"/>
    <n v="3"/>
  </r>
  <r>
    <n v="1531.596670071968"/>
    <x v="1"/>
    <x v="270"/>
    <x v="0"/>
    <x v="1"/>
    <s v="Ja"/>
    <n v="12"/>
    <s v="Maandag"/>
    <s v="Nee"/>
    <s v="-"/>
    <s v="-"/>
    <s v="-"/>
    <s v="-"/>
    <n v="3"/>
  </r>
  <r>
    <n v="642.99949787909259"/>
    <x v="0"/>
    <x v="271"/>
    <x v="0"/>
    <x v="0"/>
    <s v="Ja"/>
    <n v="33"/>
    <s v="Zaterdag"/>
    <s v="Ja"/>
    <n v="8.6150142081004333"/>
    <n v="10.345692422457857"/>
    <n v="48"/>
    <s v="Woensdag"/>
    <n v="2"/>
  </r>
  <r>
    <n v="810.83450880592682"/>
    <x v="1"/>
    <x v="272"/>
    <x v="3"/>
    <x v="3"/>
    <s v="Ja"/>
    <n v="34"/>
    <s v="Donderdag"/>
    <s v="Ja"/>
    <n v="6.1644596649620054"/>
    <n v="1.2420607948828613"/>
    <n v="39"/>
    <s v="Zondag"/>
    <n v="5"/>
  </r>
  <r>
    <n v="1564.4856811318798"/>
    <x v="1"/>
    <x v="273"/>
    <x v="4"/>
    <x v="1"/>
    <s v="Ja"/>
    <n v="38"/>
    <s v="Woensdag"/>
    <s v="Nee"/>
    <s v="-"/>
    <s v="-"/>
    <s v="-"/>
    <s v="-"/>
    <n v="5"/>
  </r>
  <r>
    <n v="1334.7771832683773"/>
    <x v="1"/>
    <x v="274"/>
    <x v="0"/>
    <x v="1"/>
    <s v="Ja"/>
    <n v="40"/>
    <s v="Donderdag"/>
    <s v="Nee"/>
    <s v="-"/>
    <s v="-"/>
    <s v="-"/>
    <s v="-"/>
    <n v="4"/>
  </r>
  <r>
    <n v="704.26897966894285"/>
    <x v="1"/>
    <x v="275"/>
    <x v="0"/>
    <x v="0"/>
    <s v="Ja"/>
    <n v="32"/>
    <s v="Maandag"/>
    <s v="Nee"/>
    <s v="-"/>
    <s v="-"/>
    <s v="-"/>
    <s v="-"/>
    <n v="2"/>
  </r>
  <r>
    <n v="57.821197082099303"/>
    <x v="1"/>
    <x v="276"/>
    <x v="3"/>
    <x v="2"/>
    <s v="Ja"/>
    <n v="18"/>
    <s v="Maandag"/>
    <s v="Ja"/>
    <n v="3.9478182200433105"/>
    <n v="4.7321657423082799"/>
    <n v="35"/>
    <s v="Maandag"/>
    <n v="3"/>
  </r>
  <r>
    <n v="813.10324673839"/>
    <x v="0"/>
    <x v="277"/>
    <x v="2"/>
    <x v="3"/>
    <s v="Ja"/>
    <n v="7"/>
    <s v="Vrijdag"/>
    <s v="Nee"/>
    <s v="-"/>
    <s v="-"/>
    <s v="-"/>
    <s v="-"/>
    <n v="2"/>
  </r>
  <r>
    <n v="1571.6961356943298"/>
    <x v="0"/>
    <x v="278"/>
    <x v="2"/>
    <x v="1"/>
    <s v="Ja"/>
    <n v="43"/>
    <s v="Zaterdag"/>
    <s v="Ja"/>
    <n v="10.661155680119123"/>
    <n v="6.1307457049049461"/>
    <n v="48"/>
    <s v="Maandag"/>
    <n v="4"/>
  </r>
  <r>
    <n v="733.67645514644937"/>
    <x v="1"/>
    <x v="279"/>
    <x v="2"/>
    <x v="0"/>
    <s v="Ja"/>
    <n v="5"/>
    <s v="Zondag"/>
    <s v="Ja"/>
    <n v="8.7067115767059509"/>
    <n v="10.331389177131872"/>
    <n v="14"/>
    <s v="Zaterdag"/>
    <n v="2"/>
  </r>
  <r>
    <n v="422.14406670422744"/>
    <x v="1"/>
    <x v="280"/>
    <x v="1"/>
    <x v="0"/>
    <s v="Ja"/>
    <n v="44"/>
    <s v="Woensdag"/>
    <s v="Nee"/>
    <s v="-"/>
    <s v="-"/>
    <s v="-"/>
    <s v="-"/>
    <n v="4"/>
  </r>
  <r>
    <n v="545.08804821703359"/>
    <x v="0"/>
    <x v="281"/>
    <x v="4"/>
    <x v="0"/>
    <s v="Ja"/>
    <n v="20"/>
    <s v="Maandag"/>
    <s v="Nee"/>
    <s v="-"/>
    <s v="-"/>
    <s v="-"/>
    <s v="-"/>
    <n v="1"/>
  </r>
  <r>
    <n v="1605.2655949122527"/>
    <x v="0"/>
    <x v="282"/>
    <x v="0"/>
    <x v="1"/>
    <s v="Ja"/>
    <n v="38"/>
    <s v="Maandag"/>
    <s v="Ja"/>
    <n v="8.0580692515348371"/>
    <n v="11.19896143412878"/>
    <n v="42"/>
    <s v="Zondag"/>
    <n v="3"/>
  </r>
  <r>
    <n v="965.69394544713543"/>
    <x v="0"/>
    <x v="283"/>
    <x v="2"/>
    <x v="3"/>
    <s v="Ja"/>
    <n v="18"/>
    <s v="Woensdag"/>
    <s v="Ja"/>
    <n v="6.9497423429305174"/>
    <n v="10.531718598350988"/>
    <n v="33"/>
    <s v="Donderdag"/>
    <n v="3"/>
  </r>
  <r>
    <n v="962.68091124965599"/>
    <x v="0"/>
    <x v="284"/>
    <x v="1"/>
    <x v="3"/>
    <s v="Ja"/>
    <n v="3"/>
    <s v="Dinsdag"/>
    <s v="Nee"/>
    <s v="-"/>
    <s v="-"/>
    <s v="-"/>
    <s v="-"/>
    <n v="4"/>
  </r>
  <r>
    <n v="1917.2071101635802"/>
    <x v="1"/>
    <x v="285"/>
    <x v="4"/>
    <x v="4"/>
    <s v="Ja"/>
    <n v="31"/>
    <s v="Maandag"/>
    <s v="Nee"/>
    <s v="-"/>
    <s v="-"/>
    <s v="-"/>
    <s v="-"/>
    <n v="4"/>
  </r>
  <r>
    <n v="1858.9096934420693"/>
    <x v="0"/>
    <x v="286"/>
    <x v="1"/>
    <x v="4"/>
    <s v="Ja"/>
    <n v="25"/>
    <s v="Vrijdag"/>
    <s v="Nee"/>
    <s v="-"/>
    <s v="-"/>
    <s v="-"/>
    <s v="-"/>
    <n v="4"/>
  </r>
  <r>
    <n v="1312.7531820084264"/>
    <x v="1"/>
    <x v="287"/>
    <x v="2"/>
    <x v="1"/>
    <s v="Ja"/>
    <n v="38"/>
    <s v="Vrijdag"/>
    <s v="Ja"/>
    <n v="3.6927322073198825"/>
    <n v="5.1360061143094065"/>
    <n v="47"/>
    <s v="Donderdag"/>
    <n v="5"/>
  </r>
  <r>
    <n v="614.8690520020242"/>
    <x v="0"/>
    <x v="288"/>
    <x v="4"/>
    <x v="0"/>
    <s v="Ja"/>
    <n v="27"/>
    <s v="Maandag"/>
    <s v="Nee"/>
    <s v="-"/>
    <s v="-"/>
    <s v="-"/>
    <s v="-"/>
    <n v="3"/>
  </r>
  <r>
    <n v="1892.4661606432464"/>
    <x v="0"/>
    <x v="289"/>
    <x v="3"/>
    <x v="4"/>
    <s v="Ja"/>
    <n v="19"/>
    <s v="Woensdag"/>
    <s v="Nee"/>
    <s v="-"/>
    <s v="-"/>
    <s v="-"/>
    <s v="-"/>
    <n v="5"/>
  </r>
  <r>
    <n v="534.06598652910679"/>
    <x v="1"/>
    <x v="290"/>
    <x v="0"/>
    <x v="0"/>
    <s v="Ja"/>
    <n v="27"/>
    <s v="Maandag"/>
    <s v="Ja"/>
    <n v="4.010704059425148"/>
    <n v="8.6011039570896379"/>
    <n v="49"/>
    <s v="Donderdag"/>
    <n v="1"/>
  </r>
  <r>
    <n v="444.11288236850436"/>
    <x v="0"/>
    <x v="291"/>
    <x v="1"/>
    <x v="0"/>
    <s v="Ja"/>
    <n v="13"/>
    <s v="Woensdag"/>
    <s v="Nee"/>
    <s v="-"/>
    <s v="-"/>
    <s v="-"/>
    <s v="-"/>
    <n v="3"/>
  </r>
  <r>
    <n v="231.24969452683843"/>
    <x v="0"/>
    <x v="292"/>
    <x v="2"/>
    <x v="2"/>
    <s v="Ja"/>
    <n v="20"/>
    <s v="Maandag"/>
    <s v="Nee"/>
    <s v="-"/>
    <s v="-"/>
    <s v="-"/>
    <s v="-"/>
    <n v="3"/>
  </r>
  <r>
    <n v="579.02345172984417"/>
    <x v="0"/>
    <x v="293"/>
    <x v="4"/>
    <x v="0"/>
    <s v="Ja"/>
    <n v="12"/>
    <s v="Zaterdag"/>
    <s v="Ja"/>
    <n v="6.6487106364393496"/>
    <n v="5.5415875922964482"/>
    <n v="49"/>
    <s v="Zondag"/>
    <n v="1"/>
  </r>
  <r>
    <n v="1863.7945203531458"/>
    <x v="0"/>
    <x v="294"/>
    <x v="1"/>
    <x v="4"/>
    <s v="Ja"/>
    <n v="39"/>
    <s v="Zaterdag"/>
    <s v="Nee"/>
    <s v="-"/>
    <s v="-"/>
    <s v="-"/>
    <s v="-"/>
    <n v="5"/>
  </r>
  <r>
    <n v="1157.4841572694986"/>
    <x v="1"/>
    <x v="295"/>
    <x v="0"/>
    <x v="3"/>
    <s v="Ja"/>
    <n v="35"/>
    <s v="Zondag"/>
    <s v="Ja"/>
    <n v="6.2182040550216593"/>
    <n v="4.1316030240199488"/>
    <n v="42"/>
    <s v="Donderdag"/>
    <n v="5"/>
  </r>
  <r>
    <n v="368.84625440513713"/>
    <x v="0"/>
    <x v="296"/>
    <x v="2"/>
    <x v="2"/>
    <s v="Ja"/>
    <n v="37"/>
    <s v="Maandag"/>
    <s v="Nee"/>
    <s v="-"/>
    <s v="-"/>
    <s v="-"/>
    <s v="-"/>
    <n v="2"/>
  </r>
  <r>
    <n v="1352.841489890616"/>
    <x v="0"/>
    <x v="297"/>
    <x v="1"/>
    <x v="1"/>
    <s v="Ja"/>
    <n v="11"/>
    <s v="Vrijdag"/>
    <s v="Nee"/>
    <s v="-"/>
    <s v="-"/>
    <s v="-"/>
    <s v="-"/>
    <n v="4"/>
  </r>
  <r>
    <n v="847.40939361721814"/>
    <x v="0"/>
    <x v="298"/>
    <x v="1"/>
    <x v="3"/>
    <s v="Ja"/>
    <n v="35"/>
    <s v="Donderdag"/>
    <s v="Ja"/>
    <n v="3.2071038051359242"/>
    <n v="1.0722532385518071"/>
    <n v="38"/>
    <s v="Maandag"/>
    <n v="4"/>
  </r>
  <r>
    <n v="561.98718189165083"/>
    <x v="0"/>
    <x v="299"/>
    <x v="1"/>
    <x v="0"/>
    <s v="Ja"/>
    <n v="41"/>
    <s v="Zaterdag"/>
    <s v="Nee"/>
    <s v="-"/>
    <s v="-"/>
    <s v="-"/>
    <s v="-"/>
    <n v="1"/>
  </r>
  <r>
    <n v="146.27831495887023"/>
    <x v="0"/>
    <x v="300"/>
    <x v="2"/>
    <x v="2"/>
    <s v="Ja"/>
    <n v="27"/>
    <s v="Vrijdag"/>
    <s v="Ja"/>
    <n v="8.0853039473148289"/>
    <n v="3.4879687797845649"/>
    <n v="28"/>
    <s v="Dinsdag"/>
    <n v="4"/>
  </r>
  <r>
    <n v="438.49086414418076"/>
    <x v="0"/>
    <x v="301"/>
    <x v="0"/>
    <x v="0"/>
    <s v="Ja"/>
    <n v="16"/>
    <s v="Donderdag"/>
    <s v="Nee"/>
    <s v="-"/>
    <s v="-"/>
    <s v="-"/>
    <s v="-"/>
    <n v="4"/>
  </r>
  <r>
    <n v="342.03585461151363"/>
    <x v="1"/>
    <x v="302"/>
    <x v="4"/>
    <x v="2"/>
    <s v="Ja"/>
    <n v="18"/>
    <s v="Vrijdag"/>
    <s v="Ja"/>
    <n v="6.9724488843721399"/>
    <n v="4.1661415303664864"/>
    <n v="50"/>
    <s v="Zaterdag"/>
    <n v="2"/>
  </r>
  <r>
    <n v="1530.643247648072"/>
    <x v="0"/>
    <x v="303"/>
    <x v="3"/>
    <x v="1"/>
    <s v="Ja"/>
    <n v="45"/>
    <s v="Maandag"/>
    <s v="Nee"/>
    <s v="-"/>
    <s v="-"/>
    <s v="-"/>
    <s v="-"/>
    <n v="2"/>
  </r>
  <r>
    <n v="375.05403461609433"/>
    <x v="1"/>
    <x v="304"/>
    <x v="0"/>
    <x v="2"/>
    <s v="Ja"/>
    <n v="37"/>
    <s v="Zondag"/>
    <s v="Ja"/>
    <n v="10.620190133782696"/>
    <n v="12.648238071698419"/>
    <n v="46"/>
    <s v="Zondag"/>
    <n v="3"/>
  </r>
  <r>
    <n v="860.41511551004157"/>
    <x v="0"/>
    <x v="305"/>
    <x v="0"/>
    <x v="3"/>
    <s v="Ja"/>
    <n v="31"/>
    <s v="Donderdag"/>
    <s v="Nee"/>
    <s v="-"/>
    <s v="-"/>
    <s v="-"/>
    <s v="-"/>
    <n v="5"/>
  </r>
  <r>
    <n v="1332.5760862593183"/>
    <x v="1"/>
    <x v="306"/>
    <x v="1"/>
    <x v="1"/>
    <s v="Ja"/>
    <n v="17"/>
    <s v="Dinsdag"/>
    <s v="Ja"/>
    <n v="7.851448320568954"/>
    <n v="9.4318463557269112"/>
    <n v="22"/>
    <s v="Zondag"/>
    <n v="6"/>
  </r>
  <r>
    <n v="1797.2467264492286"/>
    <x v="1"/>
    <x v="307"/>
    <x v="3"/>
    <x v="4"/>
    <s v="Ja"/>
    <n v="24"/>
    <s v="Woensdag"/>
    <s v="Ja"/>
    <n v="8.5821860008779733"/>
    <n v="12.870195413720156"/>
    <n v="31"/>
    <s v="Maandag"/>
    <n v="7"/>
  </r>
  <r>
    <n v="692.8081769777383"/>
    <x v="1"/>
    <x v="308"/>
    <x v="4"/>
    <x v="0"/>
    <s v="Ja"/>
    <n v="13"/>
    <s v="Dinsdag"/>
    <s v="Ja"/>
    <n v="8.6503134221173834"/>
    <n v="2.9720714815378275"/>
    <n v="15"/>
    <s v="Dinsdag"/>
    <n v="1"/>
  </r>
  <r>
    <n v="716.56344626516409"/>
    <x v="1"/>
    <x v="309"/>
    <x v="4"/>
    <x v="0"/>
    <s v="Ja"/>
    <n v="42"/>
    <s v="Woensdag"/>
    <s v="Ja"/>
    <n v="8.7985466624906756"/>
    <n v="5.144313677117248"/>
    <n v="45"/>
    <s v="Zaterdag"/>
    <n v="3"/>
  </r>
  <r>
    <n v="374.88185019921178"/>
    <x v="1"/>
    <x v="310"/>
    <x v="2"/>
    <x v="2"/>
    <s v="Ja"/>
    <n v="30"/>
    <s v="Woensdag"/>
    <s v="Nee"/>
    <s v="-"/>
    <s v="-"/>
    <s v="-"/>
    <s v="-"/>
    <n v="3"/>
  </r>
  <r>
    <n v="55.265766049304062"/>
    <x v="1"/>
    <x v="311"/>
    <x v="3"/>
    <x v="2"/>
    <s v="Ja"/>
    <n v="38"/>
    <s v="Vrijdag"/>
    <s v="Nee"/>
    <s v="-"/>
    <s v="-"/>
    <s v="-"/>
    <s v="-"/>
    <n v="3"/>
  </r>
  <r>
    <n v="112.08907743013349"/>
    <x v="1"/>
    <x v="312"/>
    <x v="3"/>
    <x v="2"/>
    <s v="Ja"/>
    <n v="42"/>
    <s v="Maandag"/>
    <s v="Ja"/>
    <n v="6.4323869360864672"/>
    <n v="7.792488037652662"/>
    <n v="51"/>
    <s v="Zaterdag"/>
    <n v="4"/>
  </r>
  <r>
    <n v="842.78218338881402"/>
    <x v="0"/>
    <x v="313"/>
    <x v="3"/>
    <x v="3"/>
    <s v="Ja"/>
    <n v="45"/>
    <s v="Woensdag"/>
    <s v="Nee"/>
    <s v="-"/>
    <s v="-"/>
    <s v="-"/>
    <s v="-"/>
    <n v="4"/>
  </r>
  <r>
    <n v="1652.0304480514753"/>
    <x v="0"/>
    <x v="314"/>
    <x v="4"/>
    <x v="4"/>
    <s v="Ja"/>
    <n v="38"/>
    <s v="Zaterdag"/>
    <s v="Ja"/>
    <n v="4.4247523505845674"/>
    <n v="7.7773550536783684"/>
    <n v="41"/>
    <s v="Zaterdag"/>
    <n v="4"/>
  </r>
  <r>
    <n v="678.9282302504738"/>
    <x v="1"/>
    <x v="315"/>
    <x v="3"/>
    <x v="0"/>
    <s v="Ja"/>
    <n v="24"/>
    <s v="Donderdag"/>
    <s v="Nee"/>
    <s v="-"/>
    <s v="-"/>
    <s v="-"/>
    <s v="-"/>
    <n v="3"/>
  </r>
  <r>
    <n v="1534.9720754448851"/>
    <x v="1"/>
    <x v="316"/>
    <x v="4"/>
    <x v="1"/>
    <s v="Ja"/>
    <n v="20"/>
    <s v="Vrijdag"/>
    <s v="Nee"/>
    <s v="-"/>
    <s v="-"/>
    <s v="-"/>
    <s v="-"/>
    <n v="4"/>
  </r>
  <r>
    <n v="733.94472872672372"/>
    <x v="1"/>
    <x v="317"/>
    <x v="3"/>
    <x v="0"/>
    <s v="Ja"/>
    <n v="39"/>
    <s v="Donderdag"/>
    <s v="Ja"/>
    <n v="4.9463732251412624"/>
    <n v="11.237419559625522"/>
    <n v="44"/>
    <s v="Maandag"/>
    <n v="2"/>
  </r>
  <r>
    <n v="1127.7323094166964"/>
    <x v="0"/>
    <x v="318"/>
    <x v="2"/>
    <x v="3"/>
    <s v="Ja"/>
    <n v="6"/>
    <s v="Zaterdag"/>
    <s v="Ja"/>
    <n v="6.9800853816773003"/>
    <n v="11.157448653493718"/>
    <n v="52"/>
    <s v="Dinsdag"/>
    <n v="4"/>
  </r>
  <r>
    <n v="1485.0780010654676"/>
    <x v="1"/>
    <x v="319"/>
    <x v="4"/>
    <x v="1"/>
    <s v="Ja"/>
    <n v="16"/>
    <s v="Maandag"/>
    <s v="Ja"/>
    <n v="8.0390213045130388"/>
    <n v="1.3922776389766032"/>
    <n v="20"/>
    <s v="Dinsdag"/>
    <n v="2"/>
  </r>
  <r>
    <n v="1430.2213031425401"/>
    <x v="1"/>
    <x v="320"/>
    <x v="1"/>
    <x v="1"/>
    <s v="Ja"/>
    <n v="18"/>
    <s v="Maandag"/>
    <s v="Nee"/>
    <s v="-"/>
    <s v="-"/>
    <s v="-"/>
    <s v="-"/>
    <n v="6"/>
  </r>
  <r>
    <n v="326.83727182117053"/>
    <x v="1"/>
    <x v="321"/>
    <x v="3"/>
    <x v="2"/>
    <s v="Ja"/>
    <n v="14"/>
    <s v="Dinsdag"/>
    <s v="Ja"/>
    <n v="10.610058640172813"/>
    <n v="5.6256216487925874"/>
    <n v="51"/>
    <s v="Zaterdag"/>
    <n v="4"/>
  </r>
  <r>
    <n v="983.85994758650475"/>
    <x v="1"/>
    <x v="322"/>
    <x v="1"/>
    <x v="3"/>
    <s v="Ja"/>
    <n v="18"/>
    <s v="Zaterdag"/>
    <s v="Ja"/>
    <n v="3.0486145681101009"/>
    <n v="12.882768479419866"/>
    <n v="50"/>
    <s v="Zondag"/>
    <n v="6"/>
  </r>
  <r>
    <n v="1418.2042867793318"/>
    <x v="1"/>
    <x v="323"/>
    <x v="1"/>
    <x v="1"/>
    <s v="Ja"/>
    <n v="13"/>
    <s v="Donderdag"/>
    <s v="Ja"/>
    <n v="7.1962528513705211"/>
    <n v="9.6635661065428575"/>
    <n v="45"/>
    <s v="Donderdag"/>
    <n v="6"/>
  </r>
  <r>
    <n v="1752.6985970072276"/>
    <x v="1"/>
    <x v="324"/>
    <x v="0"/>
    <x v="4"/>
    <s v="Ja"/>
    <n v="34"/>
    <s v="Woensdag"/>
    <s v="Ja"/>
    <n v="5.3582319409809358"/>
    <n v="3.2077705127829619"/>
    <n v="39"/>
    <s v="Woensdag"/>
    <n v="5"/>
  </r>
  <r>
    <n v="1546.5057086616378"/>
    <x v="0"/>
    <x v="325"/>
    <x v="3"/>
    <x v="1"/>
    <s v="Ja"/>
    <n v="40"/>
    <s v="Maandag"/>
    <s v="Ja"/>
    <n v="4.481500128873015"/>
    <n v="6.5479449147471485"/>
    <n v="52"/>
    <s v="Zondag"/>
    <n v="4"/>
  </r>
  <r>
    <n v="334.37751349991566"/>
    <x v="0"/>
    <x v="326"/>
    <x v="3"/>
    <x v="2"/>
    <s v="Ja"/>
    <n v="6"/>
    <s v="Dinsdag"/>
    <s v="Ja"/>
    <n v="6.4538108104833123"/>
    <n v="8.9886849426191677"/>
    <n v="34"/>
    <s v="Woensdag"/>
    <n v="3"/>
  </r>
  <r>
    <n v="261.6248114090555"/>
    <x v="1"/>
    <x v="327"/>
    <x v="1"/>
    <x v="2"/>
    <s v="Ja"/>
    <n v="39"/>
    <s v="Donderdag"/>
    <s v="Nee"/>
    <s v="-"/>
    <s v="-"/>
    <s v="-"/>
    <s v="-"/>
    <n v="4"/>
  </r>
  <r>
    <n v="1370.8158430011415"/>
    <x v="0"/>
    <x v="328"/>
    <x v="2"/>
    <x v="1"/>
    <s v="Ja"/>
    <n v="8"/>
    <s v="Donderdag"/>
    <s v="Nee"/>
    <s v="-"/>
    <s v="-"/>
    <s v="-"/>
    <s v="-"/>
    <n v="6"/>
  </r>
  <r>
    <n v="1323.2936249177549"/>
    <x v="1"/>
    <x v="329"/>
    <x v="3"/>
    <x v="1"/>
    <s v="Ja"/>
    <n v="18"/>
    <s v="Donderdag"/>
    <s v="Nee"/>
    <s v="-"/>
    <s v="-"/>
    <s v="-"/>
    <s v="-"/>
    <n v="6"/>
  </r>
  <r>
    <n v="428.65640845714739"/>
    <x v="1"/>
    <x v="330"/>
    <x v="0"/>
    <x v="0"/>
    <s v="Ja"/>
    <n v="4"/>
    <s v="Zondag"/>
    <s v="Ja"/>
    <n v="9.0534028106960438"/>
    <n v="3.4198424568418129"/>
    <n v="4"/>
    <s v="Donderdag"/>
    <n v="1"/>
  </r>
  <r>
    <n v="1801.5685859120601"/>
    <x v="1"/>
    <x v="331"/>
    <x v="1"/>
    <x v="4"/>
    <s v="Ja"/>
    <n v="13"/>
    <s v="Maandag"/>
    <s v="Ja"/>
    <n v="6.2328936788623812"/>
    <n v="5.9912146316549162"/>
    <n v="18"/>
    <s v="Donderdag"/>
    <n v="6"/>
  </r>
  <r>
    <n v="1324.8332505499523"/>
    <x v="1"/>
    <x v="332"/>
    <x v="3"/>
    <x v="1"/>
    <s v="Ja"/>
    <n v="12"/>
    <s v="Maandag"/>
    <s v="Ja"/>
    <n v="8.3055229800512507"/>
    <n v="2.8027881823901906"/>
    <n v="50"/>
    <s v="Woensdag"/>
    <n v="6"/>
  </r>
  <r>
    <n v="156.33071400766559"/>
    <x v="1"/>
    <x v="333"/>
    <x v="4"/>
    <x v="2"/>
    <s v="Ja"/>
    <n v="37"/>
    <s v="Dinsdag"/>
    <s v="Nee"/>
    <s v="-"/>
    <s v="-"/>
    <s v="-"/>
    <s v="-"/>
    <n v="5"/>
  </r>
  <r>
    <n v="1311.9723477242146"/>
    <x v="1"/>
    <x v="334"/>
    <x v="2"/>
    <x v="1"/>
    <s v="Ja"/>
    <n v="25"/>
    <s v="Woensdag"/>
    <s v="Ja"/>
    <n v="5.8088238174079931"/>
    <n v="7.8617129603642653"/>
    <n v="41"/>
    <s v="Maandag"/>
    <n v="6"/>
  </r>
  <r>
    <n v="1989.5013169322183"/>
    <x v="1"/>
    <x v="335"/>
    <x v="4"/>
    <x v="4"/>
    <s v="Ja"/>
    <n v="3"/>
    <s v="Dinsdag"/>
    <s v="Nee"/>
    <s v="-"/>
    <s v="-"/>
    <s v="-"/>
    <s v="-"/>
    <n v="7"/>
  </r>
  <r>
    <n v="1936.1474563749932"/>
    <x v="1"/>
    <x v="336"/>
    <x v="3"/>
    <x v="4"/>
    <s v="Ja"/>
    <n v="9"/>
    <s v="Maandag"/>
    <s v="Ja"/>
    <n v="5.4901990669510194"/>
    <n v="11.545593070719882"/>
    <n v="44"/>
    <s v="Maandag"/>
    <n v="7"/>
  </r>
  <r>
    <n v="1464.4786370453623"/>
    <x v="1"/>
    <x v="337"/>
    <x v="0"/>
    <x v="1"/>
    <s v="Ja"/>
    <n v="42"/>
    <s v="Maandag"/>
    <s v="Nee"/>
    <s v="-"/>
    <s v="-"/>
    <s v="-"/>
    <s v="-"/>
    <n v="4"/>
  </r>
  <r>
    <n v="38.838390185247647"/>
    <x v="1"/>
    <x v="338"/>
    <x v="3"/>
    <x v="2"/>
    <s v="Ja"/>
    <n v="27"/>
    <s v="Zondag"/>
    <s v="Nee"/>
    <s v="-"/>
    <s v="-"/>
    <s v="-"/>
    <s v="-"/>
    <n v="4"/>
  </r>
  <r>
    <n v="1445.8832905969077"/>
    <x v="1"/>
    <x v="339"/>
    <x v="4"/>
    <x v="1"/>
    <s v="Ja"/>
    <n v="31"/>
    <s v="Vrijdag"/>
    <s v="Nee"/>
    <s v="-"/>
    <s v="-"/>
    <s v="-"/>
    <s v="-"/>
    <n v="3"/>
  </r>
  <r>
    <n v="1831.4398526948783"/>
    <x v="0"/>
    <x v="340"/>
    <x v="2"/>
    <x v="4"/>
    <s v="Ja"/>
    <n v="31"/>
    <s v="Zondag"/>
    <s v="Ja"/>
    <n v="3.4491450774364925"/>
    <n v="7.0285639081586266"/>
    <n v="35"/>
    <s v="Zondag"/>
    <n v="5"/>
  </r>
  <r>
    <n v="175.3972125414594"/>
    <x v="0"/>
    <x v="341"/>
    <x v="0"/>
    <x v="2"/>
    <s v="Ja"/>
    <n v="8"/>
    <s v="Dinsdag"/>
    <s v="Nee"/>
    <s v="-"/>
    <s v="-"/>
    <s v="-"/>
    <s v="-"/>
    <n v="4"/>
  </r>
  <r>
    <n v="528.30293019660746"/>
    <x v="1"/>
    <x v="342"/>
    <x v="1"/>
    <x v="0"/>
    <s v="Ja"/>
    <n v="6"/>
    <s v="Vrijdag"/>
    <s v="Ja"/>
    <n v="10.311891860004348"/>
    <n v="7.6408241118169489"/>
    <n v="9"/>
    <s v="Maandag"/>
    <n v="1"/>
  </r>
  <r>
    <n v="1531.6600421031326"/>
    <x v="1"/>
    <x v="343"/>
    <x v="4"/>
    <x v="1"/>
    <s v="Ja"/>
    <n v="45"/>
    <s v="Zaterdag"/>
    <s v="Nee"/>
    <s v="-"/>
    <s v="-"/>
    <s v="-"/>
    <s v="-"/>
    <n v="6"/>
  </r>
  <r>
    <n v="1554.4065708312366"/>
    <x v="0"/>
    <x v="344"/>
    <x v="4"/>
    <x v="1"/>
    <s v="Ja"/>
    <n v="9"/>
    <s v="Woensdag"/>
    <s v="Nee"/>
    <s v="-"/>
    <s v="-"/>
    <s v="-"/>
    <s v="-"/>
    <n v="6"/>
  </r>
  <r>
    <n v="831.03512127474141"/>
    <x v="1"/>
    <x v="345"/>
    <x v="3"/>
    <x v="3"/>
    <s v="Ja"/>
    <n v="3"/>
    <s v="Woensdag"/>
    <s v="Ja"/>
    <n v="9.487571236333121"/>
    <n v="4.172266772567343"/>
    <n v="7"/>
    <s v="Zaterdag"/>
    <n v="4"/>
  </r>
  <r>
    <n v="833.70291384906818"/>
    <x v="0"/>
    <x v="346"/>
    <x v="2"/>
    <x v="3"/>
    <s v="Ja"/>
    <n v="2"/>
    <s v="Donderdag"/>
    <s v="Ja"/>
    <n v="7.2502501236317585"/>
    <n v="9.7115954868693741"/>
    <n v="8"/>
    <s v="Zondag"/>
    <n v="6"/>
  </r>
  <r>
    <n v="1954.8624393307405"/>
    <x v="1"/>
    <x v="347"/>
    <x v="1"/>
    <x v="4"/>
    <s v="Ja"/>
    <n v="12"/>
    <s v="Maandag"/>
    <s v="Ja"/>
    <n v="3.1781571368242547"/>
    <n v="6.310391476828908"/>
    <n v="31"/>
    <s v="Zaterdag"/>
    <n v="6"/>
  </r>
  <r>
    <n v="1862.7868646805266"/>
    <x v="0"/>
    <x v="348"/>
    <x v="3"/>
    <x v="4"/>
    <s v="Ja"/>
    <n v="14"/>
    <s v="Zaterdag"/>
    <s v="Ja"/>
    <n v="6.8616142639978719"/>
    <n v="12.899767872938755"/>
    <n v="43"/>
    <s v="Maandag"/>
    <n v="7"/>
  </r>
  <r>
    <n v="435.40847682326887"/>
    <x v="1"/>
    <x v="349"/>
    <x v="3"/>
    <x v="0"/>
    <s v="Ja"/>
    <n v="8"/>
    <s v="Vrijdag"/>
    <s v="Ja"/>
    <n v="5.1029662462914622"/>
    <n v="5.5857164087519973"/>
    <n v="27"/>
    <s v="Zondag"/>
    <n v="2"/>
  </r>
  <r>
    <n v="1144.5058317577245"/>
    <x v="0"/>
    <x v="350"/>
    <x v="4"/>
    <x v="3"/>
    <s v="Ja"/>
    <n v="16"/>
    <s v="Woensdag"/>
    <s v="Ja"/>
    <n v="4.0017131344600019"/>
    <n v="1.5573440479135465"/>
    <n v="41"/>
    <s v="Zondag"/>
    <n v="3"/>
  </r>
  <r>
    <n v="202.90527972956497"/>
    <x v="1"/>
    <x v="351"/>
    <x v="3"/>
    <x v="2"/>
    <s v="Ja"/>
    <n v="31"/>
    <s v="Woensdag"/>
    <s v="Nee"/>
    <s v="-"/>
    <s v="-"/>
    <s v="-"/>
    <s v="-"/>
    <n v="5"/>
  </r>
  <r>
    <n v="586.13658493232322"/>
    <x v="0"/>
    <x v="352"/>
    <x v="2"/>
    <x v="0"/>
    <s v="Ja"/>
    <n v="15"/>
    <s v="Dinsdag"/>
    <s v="Ja"/>
    <n v="6.055060998164052"/>
    <n v="8.0281929955688511"/>
    <n v="31"/>
    <s v="Zondag"/>
    <n v="2"/>
  </r>
  <r>
    <n v="1587.6043651258919"/>
    <x v="0"/>
    <x v="353"/>
    <x v="2"/>
    <x v="1"/>
    <s v="Ja"/>
    <n v="34"/>
    <s v="Zondag"/>
    <s v="Nee"/>
    <s v="-"/>
    <s v="-"/>
    <s v="-"/>
    <s v="-"/>
    <n v="3"/>
  </r>
  <r>
    <n v="776.24406161111347"/>
    <x v="1"/>
    <x v="354"/>
    <x v="0"/>
    <x v="0"/>
    <s v="Ja"/>
    <n v="32"/>
    <s v="Dinsdag"/>
    <s v="Ja"/>
    <n v="4.1539418293345269"/>
    <n v="11.639189709730594"/>
    <n v="38"/>
    <s v="Zaterdag"/>
    <n v="1"/>
  </r>
  <r>
    <n v="1832.9311037586162"/>
    <x v="0"/>
    <x v="355"/>
    <x v="4"/>
    <x v="4"/>
    <s v="Ja"/>
    <n v="24"/>
    <s v="Donderdag"/>
    <s v="Nee"/>
    <s v="-"/>
    <s v="-"/>
    <s v="-"/>
    <s v="-"/>
    <n v="8"/>
  </r>
  <r>
    <n v="618.68048756183077"/>
    <x v="0"/>
    <x v="356"/>
    <x v="4"/>
    <x v="0"/>
    <s v="Ja"/>
    <n v="35"/>
    <s v="Woensdag"/>
    <s v="Ja"/>
    <n v="8.774211003086883"/>
    <n v="3.9524180098592732"/>
    <n v="49"/>
    <s v="Vrijdag"/>
    <n v="4"/>
  </r>
  <r>
    <n v="31.791289826337163"/>
    <x v="1"/>
    <x v="357"/>
    <x v="0"/>
    <x v="2"/>
    <s v="Ja"/>
    <n v="8"/>
    <s v="Zondag"/>
    <s v="Ja"/>
    <n v="10.398927531732781"/>
    <n v="9.8666074832318778"/>
    <n v="46"/>
    <s v="Maandag"/>
    <n v="2"/>
  </r>
  <r>
    <n v="1497.4351174442343"/>
    <x v="0"/>
    <x v="358"/>
    <x v="3"/>
    <x v="1"/>
    <s v="Ja"/>
    <n v="35"/>
    <s v="Woensdag"/>
    <s v="Ja"/>
    <n v="9.1051897180779928"/>
    <n v="11.804593057649519"/>
    <n v="37"/>
    <s v="Zaterdag"/>
    <n v="2"/>
  </r>
  <r>
    <n v="749.81011822787036"/>
    <x v="0"/>
    <x v="359"/>
    <x v="1"/>
    <x v="0"/>
    <s v="Ja"/>
    <n v="44"/>
    <s v="Donderdag"/>
    <s v="Nee"/>
    <s v="-"/>
    <s v="-"/>
    <s v="-"/>
    <s v="-"/>
    <n v="4"/>
  </r>
  <r>
    <n v="340.42715923839768"/>
    <x v="1"/>
    <x v="360"/>
    <x v="2"/>
    <x v="2"/>
    <s v="Ja"/>
    <n v="27"/>
    <s v="Woensdag"/>
    <s v="Nee"/>
    <s v="-"/>
    <s v="-"/>
    <s v="-"/>
    <s v="-"/>
    <n v="6"/>
  </r>
  <r>
    <n v="1720.5613586827985"/>
    <x v="1"/>
    <x v="361"/>
    <x v="3"/>
    <x v="4"/>
    <s v="Ja"/>
    <n v="39"/>
    <s v="Vrijdag"/>
    <s v="Nee"/>
    <s v="-"/>
    <s v="-"/>
    <s v="-"/>
    <s v="-"/>
    <n v="7"/>
  </r>
  <r>
    <n v="1449.4794705477307"/>
    <x v="0"/>
    <x v="362"/>
    <x v="1"/>
    <x v="1"/>
    <s v="Ja"/>
    <n v="33"/>
    <s v="Donderdag"/>
    <s v="Nee"/>
    <s v="-"/>
    <s v="-"/>
    <s v="-"/>
    <s v="-"/>
    <n v="6"/>
  </r>
  <r>
    <n v="1747.4445111338068"/>
    <x v="1"/>
    <x v="363"/>
    <x v="1"/>
    <x v="4"/>
    <s v="Ja"/>
    <n v="21"/>
    <s v="Vrijdag"/>
    <s v="Nee"/>
    <s v="-"/>
    <s v="-"/>
    <s v="-"/>
    <s v="-"/>
    <n v="8"/>
  </r>
  <r>
    <n v="197.28449538611665"/>
    <x v="0"/>
    <x v="364"/>
    <x v="3"/>
    <x v="2"/>
    <s v="Ja"/>
    <n v="21"/>
    <s v="Woensdag"/>
    <s v="Nee"/>
    <s v="-"/>
    <s v="-"/>
    <s v="-"/>
    <s v="-"/>
    <n v="4"/>
  </r>
  <r>
    <n v="1299.7735722035538"/>
    <x v="1"/>
    <x v="365"/>
    <x v="0"/>
    <x v="1"/>
    <s v="Ja"/>
    <n v="13"/>
    <s v="Vrijdag"/>
    <s v="Nee"/>
    <s v="-"/>
    <s v="-"/>
    <s v="-"/>
    <s v="-"/>
    <n v="3"/>
  </r>
  <r>
    <n v="1096.2415220110177"/>
    <x v="1"/>
    <x v="366"/>
    <x v="1"/>
    <x v="3"/>
    <s v="Ja"/>
    <n v="33"/>
    <s v="Dinsdag"/>
    <s v="Ja"/>
    <n v="3.1329447273807425"/>
    <n v="5.1576610387568627"/>
    <n v="40"/>
    <s v="Zaterdag"/>
    <n v="4"/>
  </r>
  <r>
    <n v="843.81617819235646"/>
    <x v="0"/>
    <x v="367"/>
    <x v="4"/>
    <x v="3"/>
    <s v="Ja"/>
    <n v="5"/>
    <s v="Donderdag"/>
    <s v="Nee"/>
    <s v="-"/>
    <s v="-"/>
    <s v="-"/>
    <s v="-"/>
    <n v="3"/>
  </r>
  <r>
    <n v="1762.2011769081842"/>
    <x v="0"/>
    <x v="368"/>
    <x v="2"/>
    <x v="4"/>
    <s v="Ja"/>
    <n v="24"/>
    <s v="Woensdag"/>
    <s v="Nee"/>
    <s v="-"/>
    <s v="-"/>
    <s v="-"/>
    <s v="-"/>
    <n v="7"/>
  </r>
  <r>
    <n v="1339.1373605076835"/>
    <x v="0"/>
    <x v="369"/>
    <x v="3"/>
    <x v="1"/>
    <s v="Ja"/>
    <n v="19"/>
    <s v="Woensdag"/>
    <s v="Ja"/>
    <n v="10.870054899841755"/>
    <n v="7.5242507076707721"/>
    <n v="47"/>
    <s v="Vrijdag"/>
    <n v="5"/>
  </r>
  <r>
    <n v="131.28856211541958"/>
    <x v="1"/>
    <x v="370"/>
    <x v="0"/>
    <x v="2"/>
    <s v="Ja"/>
    <n v="40"/>
    <s v="Zondag"/>
    <s v="Nee"/>
    <s v="-"/>
    <s v="-"/>
    <s v="-"/>
    <s v="-"/>
    <n v="3"/>
  </r>
  <r>
    <n v="1720.8741948432764"/>
    <x v="0"/>
    <x v="371"/>
    <x v="1"/>
    <x v="4"/>
    <s v="Ja"/>
    <n v="16"/>
    <s v="Dinsdag"/>
    <s v="Ja"/>
    <n v="7.1368899775729107"/>
    <n v="2.1163276722342177"/>
    <n v="42"/>
    <s v="Donderdag"/>
    <n v="5"/>
  </r>
  <r>
    <n v="1456.9529994830466"/>
    <x v="1"/>
    <x v="372"/>
    <x v="4"/>
    <x v="1"/>
    <s v="Ja"/>
    <n v="13"/>
    <s v="Vrijdag"/>
    <s v="Nee"/>
    <s v="-"/>
    <s v="-"/>
    <s v="-"/>
    <s v="-"/>
    <n v="6"/>
  </r>
  <r>
    <n v="132.9771849852267"/>
    <x v="1"/>
    <x v="373"/>
    <x v="3"/>
    <x v="2"/>
    <s v="Ja"/>
    <n v="11"/>
    <s v="Zondag"/>
    <s v="Nee"/>
    <s v="-"/>
    <s v="-"/>
    <s v="-"/>
    <s v="-"/>
    <n v="3"/>
  </r>
  <r>
    <n v="725.7040668400316"/>
    <x v="1"/>
    <x v="374"/>
    <x v="1"/>
    <x v="0"/>
    <s v="Ja"/>
    <n v="12"/>
    <s v="Maandag"/>
    <s v="Ja"/>
    <n v="10.174206365577344"/>
    <n v="7.98518488251176"/>
    <n v="36"/>
    <s v="Zondag"/>
    <n v="2"/>
  </r>
  <r>
    <n v="313.41688729951079"/>
    <x v="0"/>
    <x v="375"/>
    <x v="2"/>
    <x v="2"/>
    <s v="Ja"/>
    <n v="1"/>
    <s v="Vrijdag"/>
    <s v="Nee"/>
    <s v="-"/>
    <s v="-"/>
    <s v="-"/>
    <s v="-"/>
    <n v="4"/>
  </r>
  <r>
    <n v="481.94952809268682"/>
    <x v="1"/>
    <x v="376"/>
    <x v="4"/>
    <x v="0"/>
    <s v="Ja"/>
    <n v="17"/>
    <s v="Maandag"/>
    <s v="Nee"/>
    <s v="-"/>
    <s v="-"/>
    <s v="-"/>
    <s v="-"/>
    <n v="4"/>
  </r>
  <r>
    <n v="938.70690946582715"/>
    <x v="0"/>
    <x v="377"/>
    <x v="1"/>
    <x v="3"/>
    <s v="Ja"/>
    <n v="27"/>
    <s v="Maandag"/>
    <s v="Nee"/>
    <s v="-"/>
    <s v="-"/>
    <s v="-"/>
    <s v="-"/>
    <n v="2"/>
  </r>
  <r>
    <n v="574.92918952388277"/>
    <x v="1"/>
    <x v="378"/>
    <x v="0"/>
    <x v="0"/>
    <s v="Ja"/>
    <n v="23"/>
    <s v="Maandag"/>
    <s v="Ja"/>
    <n v="6.1320569311715456"/>
    <n v="2.6665644446616668"/>
    <n v="45"/>
    <s v="Donderdag"/>
    <n v="4"/>
  </r>
  <r>
    <n v="282.67625629378625"/>
    <x v="1"/>
    <x v="379"/>
    <x v="0"/>
    <x v="2"/>
    <s v="Ja"/>
    <n v="32"/>
    <s v="Donderdag"/>
    <s v="Ja"/>
    <n v="5.4819258256360346"/>
    <n v="4.1730540555226678"/>
    <n v="49"/>
    <s v="Zondag"/>
    <n v="2"/>
  </r>
  <r>
    <n v="486.56759602229124"/>
    <x v="1"/>
    <x v="380"/>
    <x v="2"/>
    <x v="0"/>
    <s v="Ja"/>
    <n v="16"/>
    <s v="Dinsdag"/>
    <s v="Ja"/>
    <n v="3.8220299994912557"/>
    <n v="4.7497807486062795"/>
    <n v="52"/>
    <s v="Vrijdag"/>
    <n v="1"/>
  </r>
  <r>
    <n v="700.0274636194539"/>
    <x v="1"/>
    <x v="381"/>
    <x v="2"/>
    <x v="0"/>
    <s v="Ja"/>
    <n v="13"/>
    <s v="Zondag"/>
    <s v="Nee"/>
    <s v="-"/>
    <s v="-"/>
    <s v="-"/>
    <s v="-"/>
    <n v="3"/>
  </r>
  <r>
    <n v="1673.7680842694133"/>
    <x v="0"/>
    <x v="382"/>
    <x v="3"/>
    <x v="4"/>
    <s v="Ja"/>
    <n v="33"/>
    <s v="Dinsdag"/>
    <s v="Ja"/>
    <n v="5.2934818783395192"/>
    <n v="3.4210006051190587"/>
    <n v="33"/>
    <s v="Donderdag"/>
    <n v="8"/>
  </r>
  <r>
    <n v="674.44911791269601"/>
    <x v="0"/>
    <x v="383"/>
    <x v="3"/>
    <x v="0"/>
    <s v="Ja"/>
    <n v="24"/>
    <s v="Donderdag"/>
    <s v="Ja"/>
    <n v="3.6465143813053293"/>
    <n v="1.3859009990561932"/>
    <n v="41"/>
    <s v="Donderdag"/>
    <n v="4"/>
  </r>
  <r>
    <n v="1538.9726630660864"/>
    <x v="1"/>
    <x v="384"/>
    <x v="1"/>
    <x v="1"/>
    <s v="Ja"/>
    <n v="22"/>
    <s v="Woensdag"/>
    <s v="Ja"/>
    <n v="7.828529370511105"/>
    <n v="11.940749574762242"/>
    <n v="32"/>
    <s v="Maandag"/>
    <n v="6"/>
  </r>
  <r>
    <n v="1203.2675196328271"/>
    <x v="0"/>
    <x v="385"/>
    <x v="1"/>
    <x v="3"/>
    <s v="Ja"/>
    <n v="21"/>
    <s v="Woensdag"/>
    <s v="Ja"/>
    <n v="3.8461356899282642"/>
    <n v="10.494036986370343"/>
    <n v="47"/>
    <s v="Maandag"/>
    <n v="3"/>
  </r>
  <r>
    <n v="16.994697217491108"/>
    <x v="1"/>
    <x v="386"/>
    <x v="2"/>
    <x v="2"/>
    <s v="Ja"/>
    <n v="21"/>
    <s v="Vrijdag"/>
    <s v="Nee"/>
    <s v="-"/>
    <s v="-"/>
    <s v="-"/>
    <s v="-"/>
    <n v="3"/>
  </r>
  <r>
    <n v="360.60963103447045"/>
    <x v="0"/>
    <x v="387"/>
    <x v="0"/>
    <x v="2"/>
    <s v="Ja"/>
    <n v="33"/>
    <s v="Zaterdag"/>
    <s v="Ja"/>
    <n v="9.741991844077031"/>
    <n v="2.3746048671151487"/>
    <n v="38"/>
    <s v="Dinsdag"/>
    <n v="4"/>
  </r>
  <r>
    <n v="994.46400149064834"/>
    <x v="1"/>
    <x v="388"/>
    <x v="1"/>
    <x v="3"/>
    <s v="Ja"/>
    <n v="1"/>
    <s v="Woensdag"/>
    <s v="Ja"/>
    <n v="3.5717621478378527"/>
    <n v="2.0796380146083169"/>
    <n v="13"/>
    <s v="Vrijdag"/>
    <n v="5"/>
  </r>
  <r>
    <n v="1307.0559132623098"/>
    <x v="1"/>
    <x v="389"/>
    <x v="1"/>
    <x v="1"/>
    <s v="Ja"/>
    <n v="30"/>
    <s v="Vrijdag"/>
    <s v="Ja"/>
    <n v="8.9962255517012046"/>
    <n v="12.89366767704297"/>
    <n v="47"/>
    <s v="Donderdag"/>
    <n v="3"/>
  </r>
  <r>
    <n v="436.07428926530764"/>
    <x v="0"/>
    <x v="390"/>
    <x v="3"/>
    <x v="0"/>
    <s v="Ja"/>
    <n v="12"/>
    <s v="Donderdag"/>
    <s v="Ja"/>
    <n v="7.4519367105643655"/>
    <n v="9.4606523518833914"/>
    <n v="36"/>
    <s v="Zondag"/>
    <n v="2"/>
  </r>
  <r>
    <n v="1860.0896965298589"/>
    <x v="1"/>
    <x v="391"/>
    <x v="1"/>
    <x v="4"/>
    <s v="Ja"/>
    <n v="19"/>
    <s v="Maandag"/>
    <s v="Nee"/>
    <s v="-"/>
    <s v="-"/>
    <s v="-"/>
    <s v="-"/>
    <n v="7"/>
  </r>
  <r>
    <n v="347.4461789102823"/>
    <x v="1"/>
    <x v="392"/>
    <x v="2"/>
    <x v="2"/>
    <s v="Ja"/>
    <n v="19"/>
    <s v="Vrijdag"/>
    <s v="Nee"/>
    <s v="-"/>
    <s v="-"/>
    <s v="-"/>
    <s v="-"/>
    <n v="3"/>
  </r>
  <r>
    <n v="1454.2328596272896"/>
    <x v="0"/>
    <x v="393"/>
    <x v="0"/>
    <x v="1"/>
    <s v="Ja"/>
    <n v="17"/>
    <s v="Donderdag"/>
    <s v="Nee"/>
    <s v="-"/>
    <s v="-"/>
    <s v="-"/>
    <s v="-"/>
    <n v="6"/>
  </r>
  <r>
    <n v="1861.2056443198794"/>
    <x v="1"/>
    <x v="394"/>
    <x v="2"/>
    <x v="4"/>
    <s v="Ja"/>
    <n v="45"/>
    <s v="Vrijdag"/>
    <s v="Nee"/>
    <s v="-"/>
    <s v="-"/>
    <s v="-"/>
    <s v="-"/>
    <n v="6"/>
  </r>
  <r>
    <n v="1975.7484259393229"/>
    <x v="0"/>
    <x v="395"/>
    <x v="0"/>
    <x v="4"/>
    <s v="Ja"/>
    <n v="15"/>
    <s v="Maandag"/>
    <s v="Ja"/>
    <n v="5.3908029442495575"/>
    <n v="1.6950882440071289"/>
    <n v="32"/>
    <s v="Donderdag"/>
    <n v="7"/>
  </r>
  <r>
    <n v="72.869850142919958"/>
    <x v="1"/>
    <x v="396"/>
    <x v="3"/>
    <x v="2"/>
    <s v="Ja"/>
    <n v="1"/>
    <s v="Donderdag"/>
    <s v="Ja"/>
    <n v="3.4659466504769041"/>
    <n v="3.4510294241439752"/>
    <n v="19"/>
    <s v="Dinsdag"/>
    <n v="4"/>
  </r>
  <r>
    <n v="1398.1193269266575"/>
    <x v="0"/>
    <x v="397"/>
    <x v="2"/>
    <x v="1"/>
    <s v="Ja"/>
    <n v="15"/>
    <s v="Zaterdag"/>
    <s v="Ja"/>
    <n v="7.1945545534403266"/>
    <n v="10.325524119003628"/>
    <n v="33"/>
    <s v="Woensdag"/>
    <n v="5"/>
  </r>
  <r>
    <n v="1978.3306610661527"/>
    <x v="1"/>
    <x v="398"/>
    <x v="2"/>
    <x v="4"/>
    <s v="Ja"/>
    <n v="24"/>
    <s v="Maandag"/>
    <s v="Ja"/>
    <n v="10.732236906609938"/>
    <n v="6.7366831331440444"/>
    <n v="42"/>
    <s v="Vrijdag"/>
    <n v="8"/>
  </r>
  <r>
    <n v="171.05141236163229"/>
    <x v="1"/>
    <x v="399"/>
    <x v="3"/>
    <x v="2"/>
    <s v="Ja"/>
    <n v="42"/>
    <s v="Maandag"/>
    <s v="Nee"/>
    <s v="-"/>
    <s v="-"/>
    <s v="-"/>
    <s v="-"/>
    <n v="3"/>
  </r>
  <r>
    <n v="103.18931697865445"/>
    <x v="1"/>
    <x v="400"/>
    <x v="1"/>
    <x v="2"/>
    <s v="Ja"/>
    <n v="37"/>
    <s v="Woensdag"/>
    <s v="Ja"/>
    <n v="3.2361620020202908"/>
    <n v="9.2247359369274609"/>
    <n v="52"/>
    <s v="Woensdag"/>
    <n v="4"/>
  </r>
  <r>
    <n v="1705.1444287380486"/>
    <x v="1"/>
    <x v="401"/>
    <x v="0"/>
    <x v="4"/>
    <s v="Ja"/>
    <n v="33"/>
    <s v="Dinsdag"/>
    <s v="Ja"/>
    <n v="6.9266663354919498"/>
    <n v="2.5584061149947854"/>
    <n v="35"/>
    <s v="Maandag"/>
    <n v="7"/>
  </r>
  <r>
    <n v="1478.3540887362619"/>
    <x v="1"/>
    <x v="402"/>
    <x v="0"/>
    <x v="1"/>
    <s v="Ja"/>
    <n v="19"/>
    <s v="Zondag"/>
    <s v="Ja"/>
    <n v="9.4584213146164409"/>
    <n v="5.3491618352913992"/>
    <n v="34"/>
    <s v="Dinsdag"/>
    <n v="2"/>
  </r>
  <r>
    <n v="1501.7979021706542"/>
    <x v="0"/>
    <x v="403"/>
    <x v="3"/>
    <x v="1"/>
    <s v="Ja"/>
    <n v="45"/>
    <s v="Woensdag"/>
    <s v="Nee"/>
    <s v="-"/>
    <s v="-"/>
    <s v="-"/>
    <s v="-"/>
    <n v="4"/>
  </r>
  <r>
    <n v="1442.456656950005"/>
    <x v="0"/>
    <x v="404"/>
    <x v="1"/>
    <x v="1"/>
    <s v="Ja"/>
    <n v="8"/>
    <s v="Dinsdag"/>
    <s v="Nee"/>
    <s v="-"/>
    <s v="-"/>
    <s v="-"/>
    <s v="-"/>
    <n v="3"/>
  </r>
  <r>
    <n v="338.75963918024621"/>
    <x v="0"/>
    <x v="405"/>
    <x v="1"/>
    <x v="2"/>
    <s v="Ja"/>
    <n v="34"/>
    <s v="Maandag"/>
    <s v="Ja"/>
    <n v="6.9273495440176225"/>
    <n v="1.6025396217903043"/>
    <n v="43"/>
    <s v="Woensdag"/>
    <n v="6"/>
  </r>
  <r>
    <n v="155.85584688836028"/>
    <x v="0"/>
    <x v="406"/>
    <x v="0"/>
    <x v="2"/>
    <s v="Ja"/>
    <n v="38"/>
    <s v="Woensdag"/>
    <s v="Ja"/>
    <n v="5.1620663953009567"/>
    <n v="4.9843195442419956"/>
    <n v="50"/>
    <s v="Maandag"/>
    <n v="3"/>
  </r>
  <r>
    <n v="1218.5584681996982"/>
    <x v="1"/>
    <x v="407"/>
    <x v="1"/>
    <x v="3"/>
    <s v="Ja"/>
    <n v="42"/>
    <s v="Woensdag"/>
    <s v="Ja"/>
    <n v="5.3029564473359754"/>
    <n v="12.53575223202319"/>
    <n v="51"/>
    <s v="Zondag"/>
    <n v="6"/>
  </r>
  <r>
    <n v="73.952255479696419"/>
    <x v="1"/>
    <x v="408"/>
    <x v="4"/>
    <x v="2"/>
    <s v="Ja"/>
    <n v="37"/>
    <s v="Vrijdag"/>
    <s v="Ja"/>
    <n v="4.629818600325053"/>
    <n v="1.212137637028543"/>
    <n v="49"/>
    <s v="Donderdag"/>
    <n v="2"/>
  </r>
  <r>
    <n v="964.56156598823202"/>
    <x v="0"/>
    <x v="409"/>
    <x v="2"/>
    <x v="3"/>
    <s v="Ja"/>
    <n v="22"/>
    <s v="Dinsdag"/>
    <s v="Ja"/>
    <n v="9.8363455330074672"/>
    <n v="11.099514454872992"/>
    <n v="28"/>
    <s v="Maandag"/>
    <n v="5"/>
  </r>
  <r>
    <n v="329.97508755883479"/>
    <x v="1"/>
    <x v="410"/>
    <x v="2"/>
    <x v="2"/>
    <s v="Ja"/>
    <n v="36"/>
    <s v="Donderdag"/>
    <s v="Nee"/>
    <s v="-"/>
    <s v="-"/>
    <s v="-"/>
    <s v="-"/>
    <n v="2"/>
  </r>
  <r>
    <n v="848.15665028715375"/>
    <x v="1"/>
    <x v="411"/>
    <x v="4"/>
    <x v="3"/>
    <s v="Ja"/>
    <n v="1"/>
    <s v="Woensdag"/>
    <s v="Ja"/>
    <n v="3.8598920213354111"/>
    <n v="11.306684336974035"/>
    <n v="14"/>
    <s v="Maandag"/>
    <n v="4"/>
  </r>
  <r>
    <n v="1661.0877705732369"/>
    <x v="1"/>
    <x v="412"/>
    <x v="0"/>
    <x v="4"/>
    <s v="Ja"/>
    <n v="45"/>
    <s v="Donderdag"/>
    <s v="Ja"/>
    <n v="3.785088107762852"/>
    <n v="6.7675674504599916"/>
    <n v="49"/>
    <s v="Maandag"/>
    <n v="8"/>
  </r>
  <r>
    <n v="1202.3837173343472"/>
    <x v="1"/>
    <x v="413"/>
    <x v="3"/>
    <x v="3"/>
    <s v="Ja"/>
    <n v="25"/>
    <s v="Zaterdag"/>
    <s v="Ja"/>
    <n v="7.3493147789688456"/>
    <n v="6.2598879161659511"/>
    <n v="49"/>
    <s v="Zaterdag"/>
    <n v="3"/>
  </r>
  <r>
    <n v="123.5484075061087"/>
    <x v="1"/>
    <x v="414"/>
    <x v="3"/>
    <x v="2"/>
    <s v="Ja"/>
    <n v="15"/>
    <s v="Woensdag"/>
    <s v="Nee"/>
    <s v="-"/>
    <s v="-"/>
    <s v="-"/>
    <s v="-"/>
    <n v="3"/>
  </r>
  <r>
    <n v="153.45132256363777"/>
    <x v="1"/>
    <x v="415"/>
    <x v="1"/>
    <x v="2"/>
    <s v="Ja"/>
    <n v="44"/>
    <s v="Vrijdag"/>
    <s v="Ja"/>
    <n v="5.1848089674047824"/>
    <n v="2.9806438897004117"/>
    <n v="52"/>
    <s v="Zaterdag"/>
    <n v="4"/>
  </r>
  <r>
    <n v="1425.3850222356612"/>
    <x v="1"/>
    <x v="416"/>
    <x v="0"/>
    <x v="1"/>
    <s v="Ja"/>
    <n v="5"/>
    <s v="Maandag"/>
    <s v="Ja"/>
    <n v="7.5664254314782147"/>
    <n v="4.5302430796666613"/>
    <n v="11"/>
    <s v="Zaterdag"/>
    <n v="2"/>
  </r>
  <r>
    <n v="19.065509276189498"/>
    <x v="0"/>
    <x v="417"/>
    <x v="4"/>
    <x v="2"/>
    <s v="Ja"/>
    <n v="17"/>
    <s v="Dinsdag"/>
    <s v="Nee"/>
    <s v="-"/>
    <s v="-"/>
    <s v="-"/>
    <s v="-"/>
    <n v="3"/>
  </r>
  <r>
    <n v="1643.1361300093893"/>
    <x v="0"/>
    <x v="418"/>
    <x v="0"/>
    <x v="4"/>
    <s v="Ja"/>
    <n v="20"/>
    <s v="Donderdag"/>
    <s v="Ja"/>
    <n v="7.4073392282968316"/>
    <n v="7.4823842062863886"/>
    <n v="52"/>
    <s v="Vrijdag"/>
    <n v="5"/>
  </r>
  <r>
    <n v="1382.7832458197363"/>
    <x v="0"/>
    <x v="419"/>
    <x v="3"/>
    <x v="1"/>
    <s v="Ja"/>
    <n v="11"/>
    <s v="Maandag"/>
    <s v="Ja"/>
    <n v="8.5943034551757815"/>
    <n v="11.037992180974401"/>
    <n v="45"/>
    <s v="Vrijdag"/>
    <n v="6"/>
  </r>
  <r>
    <n v="165.26994563054336"/>
    <x v="1"/>
    <x v="420"/>
    <x v="3"/>
    <x v="2"/>
    <s v="Ja"/>
    <n v="43"/>
    <s v="Dinsdag"/>
    <s v="Ja"/>
    <n v="4.7652414220869135"/>
    <n v="12.89616509301894"/>
    <n v="47"/>
    <s v="Dinsdag"/>
    <n v="5"/>
  </r>
  <r>
    <n v="735.33459465334079"/>
    <x v="1"/>
    <x v="421"/>
    <x v="1"/>
    <x v="0"/>
    <s v="Ja"/>
    <n v="14"/>
    <s v="Maandag"/>
    <s v="Ja"/>
    <n v="4.9878139231533689"/>
    <n v="4.4807979950518249"/>
    <n v="16"/>
    <s v="Woensdag"/>
    <n v="4"/>
  </r>
  <r>
    <n v="808.05528912588989"/>
    <x v="1"/>
    <x v="422"/>
    <x v="3"/>
    <x v="3"/>
    <s v="Ja"/>
    <n v="7"/>
    <s v="Zondag"/>
    <s v="Nee"/>
    <s v="-"/>
    <s v="-"/>
    <s v="-"/>
    <s v="-"/>
    <n v="5"/>
  </r>
  <r>
    <n v="805.58306308239582"/>
    <x v="1"/>
    <x v="423"/>
    <x v="4"/>
    <x v="0"/>
    <s v="Ja"/>
    <n v="18"/>
    <s v="Maandag"/>
    <s v="Nee"/>
    <s v="-"/>
    <s v="-"/>
    <s v="-"/>
    <s v="-"/>
    <n v="3"/>
  </r>
  <r>
    <n v="287.03169522679963"/>
    <x v="1"/>
    <x v="424"/>
    <x v="0"/>
    <x v="2"/>
    <s v="Ja"/>
    <n v="35"/>
    <s v="Maandag"/>
    <s v="Nee"/>
    <s v="-"/>
    <s v="-"/>
    <s v="-"/>
    <s v="-"/>
    <n v="5"/>
  </r>
  <r>
    <n v="683.27476795086989"/>
    <x v="1"/>
    <x v="425"/>
    <x v="2"/>
    <x v="0"/>
    <s v="Ja"/>
    <n v="28"/>
    <s v="Vrijdag"/>
    <s v="Ja"/>
    <n v="5.2896089592414217"/>
    <n v="11.127423838326727"/>
    <n v="47"/>
    <s v="Donderdag"/>
    <n v="4"/>
  </r>
  <r>
    <n v="1903.4376137351246"/>
    <x v="1"/>
    <x v="426"/>
    <x v="4"/>
    <x v="4"/>
    <s v="Ja"/>
    <n v="25"/>
    <s v="Zaterdag"/>
    <s v="Ja"/>
    <n v="10.264971592107617"/>
    <n v="9.1963780619436761"/>
    <n v="40"/>
    <s v="Donderdag"/>
    <n v="8"/>
  </r>
  <r>
    <n v="798.60753298707903"/>
    <x v="1"/>
    <x v="427"/>
    <x v="0"/>
    <x v="0"/>
    <s v="Ja"/>
    <n v="44"/>
    <s v="Zaterdag"/>
    <s v="Nee"/>
    <s v="-"/>
    <s v="-"/>
    <s v="-"/>
    <s v="-"/>
    <n v="1"/>
  </r>
  <r>
    <n v="1325.9864221799453"/>
    <x v="1"/>
    <x v="428"/>
    <x v="4"/>
    <x v="1"/>
    <s v="Ja"/>
    <n v="33"/>
    <s v="Dinsdag"/>
    <s v="Nee"/>
    <s v="-"/>
    <s v="-"/>
    <s v="-"/>
    <s v="-"/>
    <n v="5"/>
  </r>
  <r>
    <n v="1481.1432020501163"/>
    <x v="1"/>
    <x v="429"/>
    <x v="4"/>
    <x v="1"/>
    <s v="Ja"/>
    <n v="29"/>
    <s v="Donderdag"/>
    <s v="Ja"/>
    <n v="3.628154719003688"/>
    <n v="7.642437975452177"/>
    <n v="29"/>
    <s v="Dinsdag"/>
    <n v="4"/>
  </r>
  <r>
    <n v="1866.7882335177867"/>
    <x v="1"/>
    <x v="430"/>
    <x v="2"/>
    <x v="4"/>
    <s v="Ja"/>
    <n v="17"/>
    <s v="Zaterdag"/>
    <s v="Nee"/>
    <s v="-"/>
    <s v="-"/>
    <s v="-"/>
    <s v="-"/>
    <n v="5"/>
  </r>
  <r>
    <n v="555.87570415772575"/>
    <x v="1"/>
    <x v="431"/>
    <x v="1"/>
    <x v="0"/>
    <s v="Ja"/>
    <n v="32"/>
    <s v="Donderdag"/>
    <s v="Ja"/>
    <n v="6.8126386747409233"/>
    <n v="8.3286536482632485"/>
    <n v="38"/>
    <s v="Donderdag"/>
    <n v="4"/>
  </r>
  <r>
    <n v="1302.8801668624353"/>
    <x v="1"/>
    <x v="432"/>
    <x v="4"/>
    <x v="1"/>
    <s v="Ja"/>
    <n v="34"/>
    <s v="Donderdag"/>
    <s v="Ja"/>
    <n v="4.2403679470498545"/>
    <n v="8.1050182327876001"/>
    <n v="51"/>
    <s v="Dinsdag"/>
    <n v="5"/>
  </r>
  <r>
    <n v="1300.4049792745768"/>
    <x v="0"/>
    <x v="433"/>
    <x v="1"/>
    <x v="1"/>
    <s v="Ja"/>
    <n v="8"/>
    <s v="Vrijdag"/>
    <s v="Nee"/>
    <s v="-"/>
    <s v="-"/>
    <s v="-"/>
    <s v="-"/>
    <n v="2"/>
  </r>
  <r>
    <n v="1005.733656133699"/>
    <x v="0"/>
    <x v="434"/>
    <x v="1"/>
    <x v="3"/>
    <s v="Ja"/>
    <n v="23"/>
    <s v="Zaterdag"/>
    <s v="Ja"/>
    <n v="7.2122024601622616"/>
    <n v="10.974028412453745"/>
    <n v="29"/>
    <s v="Dinsdag"/>
    <n v="4"/>
  </r>
  <r>
    <n v="1390.5567660790075"/>
    <x v="0"/>
    <x v="435"/>
    <x v="2"/>
    <x v="1"/>
    <s v="Ja"/>
    <n v="11"/>
    <s v="Vrijdag"/>
    <s v="Ja"/>
    <n v="10.735595209194305"/>
    <n v="10.689823293933955"/>
    <n v="33"/>
    <s v="Woensdag"/>
    <n v="5"/>
  </r>
  <r>
    <n v="319.06969453315656"/>
    <x v="1"/>
    <x v="436"/>
    <x v="2"/>
    <x v="2"/>
    <s v="Ja"/>
    <n v="18"/>
    <s v="Dinsdag"/>
    <s v="Ja"/>
    <n v="7.2748793931081099"/>
    <n v="6.1761862188357561"/>
    <n v="19"/>
    <s v="Donderdag"/>
    <n v="6"/>
  </r>
  <r>
    <n v="899.56386052826065"/>
    <x v="0"/>
    <x v="437"/>
    <x v="1"/>
    <x v="3"/>
    <s v="Ja"/>
    <n v="14"/>
    <s v="Dinsdag"/>
    <s v="Ja"/>
    <n v="4.6030887921755763"/>
    <n v="5.7932243683403701"/>
    <n v="19"/>
    <s v="Dinsdag"/>
    <n v="6"/>
  </r>
  <r>
    <n v="1341.1630115172172"/>
    <x v="1"/>
    <x v="438"/>
    <x v="2"/>
    <x v="1"/>
    <s v="Ja"/>
    <n v="18"/>
    <s v="Vrijdag"/>
    <s v="Nee"/>
    <s v="-"/>
    <s v="-"/>
    <s v="-"/>
    <s v="-"/>
    <n v="2"/>
  </r>
  <r>
    <n v="1386.5518070295923"/>
    <x v="1"/>
    <x v="439"/>
    <x v="3"/>
    <x v="1"/>
    <s v="Ja"/>
    <n v="26"/>
    <s v="Woensdag"/>
    <s v="Nee"/>
    <s v="-"/>
    <s v="-"/>
    <s v="-"/>
    <s v="-"/>
    <n v="6"/>
  </r>
  <r>
    <n v="511.90255177025273"/>
    <x v="1"/>
    <x v="440"/>
    <x v="0"/>
    <x v="0"/>
    <s v="Ja"/>
    <n v="43"/>
    <s v="Zondag"/>
    <s v="Ja"/>
    <n v="7.5818025041001889"/>
    <n v="5.7912376779097539"/>
    <n v="48"/>
    <s v="Zaterdag"/>
    <n v="3"/>
  </r>
  <r>
    <n v="913.52619682758473"/>
    <x v="1"/>
    <x v="441"/>
    <x v="3"/>
    <x v="3"/>
    <s v="Ja"/>
    <n v="23"/>
    <s v="Woensdag"/>
    <s v="Nee"/>
    <s v="-"/>
    <s v="-"/>
    <s v="-"/>
    <s v="-"/>
    <n v="2"/>
  </r>
  <r>
    <n v="1788.8976366295117"/>
    <x v="1"/>
    <x v="442"/>
    <x v="4"/>
    <x v="4"/>
    <s v="Ja"/>
    <n v="35"/>
    <s v="Zondag"/>
    <s v="Nee"/>
    <s v="-"/>
    <s v="-"/>
    <s v="-"/>
    <s v="-"/>
    <n v="7"/>
  </r>
  <r>
    <n v="1296.8334444555085"/>
    <x v="0"/>
    <x v="443"/>
    <x v="4"/>
    <x v="1"/>
    <s v="Ja"/>
    <n v="8"/>
    <s v="Woensdag"/>
    <s v="Nee"/>
    <s v="-"/>
    <s v="-"/>
    <s v="-"/>
    <s v="-"/>
    <n v="3"/>
  </r>
  <r>
    <n v="1422.7374860453656"/>
    <x v="1"/>
    <x v="444"/>
    <x v="4"/>
    <x v="1"/>
    <s v="Ja"/>
    <n v="8"/>
    <s v="Donderdag"/>
    <s v="Ja"/>
    <n v="4.7714894393699945"/>
    <n v="12.515215868236497"/>
    <n v="10"/>
    <s v="Zaterdag"/>
    <n v="6"/>
  </r>
  <r>
    <n v="1524.9335182256871"/>
    <x v="1"/>
    <x v="445"/>
    <x v="3"/>
    <x v="1"/>
    <s v="Ja"/>
    <n v="36"/>
    <s v="Vrijdag"/>
    <s v="Nee"/>
    <s v="-"/>
    <s v="-"/>
    <s v="-"/>
    <s v="-"/>
    <n v="2"/>
  </r>
  <r>
    <n v="1177.2878785098972"/>
    <x v="0"/>
    <x v="446"/>
    <x v="0"/>
    <x v="3"/>
    <s v="Ja"/>
    <n v="33"/>
    <s v="Vrijdag"/>
    <s v="Ja"/>
    <n v="4.7282299303858224"/>
    <n v="2.8941273560825325"/>
    <n v="44"/>
    <s v="Woensdag"/>
    <n v="5"/>
  </r>
  <r>
    <n v="1428.6446969404749"/>
    <x v="0"/>
    <x v="447"/>
    <x v="3"/>
    <x v="1"/>
    <s v="Ja"/>
    <n v="2"/>
    <s v="Zondag"/>
    <s v="Nee"/>
    <s v="-"/>
    <s v="-"/>
    <s v="-"/>
    <s v="-"/>
    <n v="4"/>
  </r>
  <r>
    <n v="1614.2704132196152"/>
    <x v="0"/>
    <x v="448"/>
    <x v="3"/>
    <x v="1"/>
    <s v="Ja"/>
    <n v="33"/>
    <s v="Donderdag"/>
    <s v="Ja"/>
    <n v="3.5657506441493592"/>
    <n v="5.1192951519645815"/>
    <n v="41"/>
    <s v="Dinsdag"/>
    <n v="4"/>
  </r>
  <r>
    <n v="1202.9691812229112"/>
    <x v="0"/>
    <x v="449"/>
    <x v="4"/>
    <x v="3"/>
    <s v="Ja"/>
    <n v="43"/>
    <s v="Maandag"/>
    <s v="Ja"/>
    <n v="4.3733928183587372"/>
    <n v="10.550927982304806"/>
    <n v="52"/>
    <s v="Zondag"/>
    <n v="6"/>
  </r>
  <r>
    <n v="1069.437907795281"/>
    <x v="0"/>
    <x v="450"/>
    <x v="1"/>
    <x v="3"/>
    <s v="Ja"/>
    <n v="41"/>
    <s v="Woensdag"/>
    <s v="Ja"/>
    <n v="4.8180587108667341"/>
    <n v="1.6717382510459013"/>
    <n v="47"/>
    <s v="Dinsdag"/>
    <n v="5"/>
  </r>
  <r>
    <n v="1789.396092924346"/>
    <x v="1"/>
    <x v="451"/>
    <x v="0"/>
    <x v="4"/>
    <s v="Ja"/>
    <n v="7"/>
    <s v="Woensdag"/>
    <s v="Nee"/>
    <s v="-"/>
    <s v="-"/>
    <s v="-"/>
    <s v="-"/>
    <n v="4"/>
  </r>
  <r>
    <n v="1289.0348584445644"/>
    <x v="1"/>
    <x v="452"/>
    <x v="2"/>
    <x v="1"/>
    <s v="Ja"/>
    <n v="9"/>
    <s v="Zaterdag"/>
    <s v="Ja"/>
    <n v="4.4399996827114379"/>
    <n v="3.4442212699441099"/>
    <n v="50"/>
    <s v="Maandag"/>
    <n v="3"/>
  </r>
  <r>
    <n v="591.31261511009018"/>
    <x v="1"/>
    <x v="453"/>
    <x v="2"/>
    <x v="0"/>
    <s v="Ja"/>
    <n v="40"/>
    <s v="Donderdag"/>
    <s v="Nee"/>
    <s v="-"/>
    <s v="-"/>
    <s v="-"/>
    <s v="-"/>
    <n v="2"/>
  </r>
  <r>
    <n v="1653.0332242694412"/>
    <x v="1"/>
    <x v="454"/>
    <x v="3"/>
    <x v="4"/>
    <s v="Ja"/>
    <n v="35"/>
    <s v="Zaterdag"/>
    <s v="Ja"/>
    <n v="3.5149119165602229"/>
    <n v="11.663531429372823"/>
    <n v="37"/>
    <s v="Vrijdag"/>
    <n v="6"/>
  </r>
  <r>
    <n v="256.84370501347371"/>
    <x v="0"/>
    <x v="455"/>
    <x v="0"/>
    <x v="2"/>
    <s v="Ja"/>
    <n v="6"/>
    <s v="Woensdag"/>
    <s v="Nee"/>
    <s v="-"/>
    <s v="-"/>
    <s v="-"/>
    <s v="-"/>
    <n v="6"/>
  </r>
  <r>
    <n v="1318.2492064798155"/>
    <x v="1"/>
    <x v="456"/>
    <x v="1"/>
    <x v="1"/>
    <s v="Ja"/>
    <n v="23"/>
    <s v="Vrijdag"/>
    <s v="Ja"/>
    <n v="9.7460433083454134"/>
    <n v="12.349303932192615"/>
    <n v="38"/>
    <s v="Vrijdag"/>
    <n v="2"/>
  </r>
  <r>
    <n v="1754.698900207426"/>
    <x v="1"/>
    <x v="457"/>
    <x v="3"/>
    <x v="4"/>
    <s v="Ja"/>
    <n v="16"/>
    <s v="Zondag"/>
    <s v="Nee"/>
    <s v="-"/>
    <s v="-"/>
    <s v="-"/>
    <s v="-"/>
    <n v="5"/>
  </r>
  <r>
    <n v="486.37015942114562"/>
    <x v="1"/>
    <x v="458"/>
    <x v="4"/>
    <x v="0"/>
    <s v="Ja"/>
    <n v="8"/>
    <s v="Dinsdag"/>
    <s v="Nee"/>
    <s v="-"/>
    <s v="-"/>
    <s v="-"/>
    <s v="-"/>
    <n v="3"/>
  </r>
  <r>
    <n v="1863.510500376108"/>
    <x v="1"/>
    <x v="459"/>
    <x v="1"/>
    <x v="4"/>
    <s v="Ja"/>
    <n v="5"/>
    <s v="Maandag"/>
    <s v="Nee"/>
    <s v="-"/>
    <s v="-"/>
    <s v="-"/>
    <s v="-"/>
    <n v="6"/>
  </r>
  <r>
    <n v="405.18709145305411"/>
    <x v="1"/>
    <x v="460"/>
    <x v="1"/>
    <x v="0"/>
    <s v="Ja"/>
    <n v="44"/>
    <s v="Zaterdag"/>
    <s v="Ja"/>
    <n v="5.9143487083038115"/>
    <n v="2.8351046771851323"/>
    <n v="49"/>
    <s v="Woensdag"/>
    <n v="4"/>
  </r>
  <r>
    <n v="1565.5886431953807"/>
    <x v="1"/>
    <x v="461"/>
    <x v="4"/>
    <x v="1"/>
    <s v="Ja"/>
    <n v="18"/>
    <s v="Zondag"/>
    <s v="Ja"/>
    <n v="3.4728599372352074"/>
    <n v="7.7576847474199386"/>
    <n v="26"/>
    <s v="Dinsdag"/>
    <n v="3"/>
  </r>
  <r>
    <n v="1522.7831242999919"/>
    <x v="1"/>
    <x v="462"/>
    <x v="1"/>
    <x v="1"/>
    <s v="Ja"/>
    <n v="15"/>
    <s v="Woensdag"/>
    <s v="Nee"/>
    <s v="-"/>
    <s v="-"/>
    <s v="-"/>
    <s v="-"/>
    <n v="3"/>
  </r>
  <r>
    <n v="474.82481602482767"/>
    <x v="0"/>
    <x v="463"/>
    <x v="1"/>
    <x v="0"/>
    <s v="Ja"/>
    <n v="37"/>
    <s v="Donderdag"/>
    <s v="Nee"/>
    <s v="-"/>
    <s v="-"/>
    <s v="-"/>
    <s v="-"/>
    <n v="2"/>
  </r>
  <r>
    <n v="1460.8526885301781"/>
    <x v="1"/>
    <x v="464"/>
    <x v="0"/>
    <x v="1"/>
    <s v="Ja"/>
    <n v="27"/>
    <s v="Woensdag"/>
    <s v="Ja"/>
    <n v="8.1855674815941804"/>
    <n v="1.7276054380324681"/>
    <n v="43"/>
    <s v="Vrijdag"/>
    <n v="3"/>
  </r>
  <r>
    <n v="861.35493550497608"/>
    <x v="0"/>
    <x v="465"/>
    <x v="0"/>
    <x v="3"/>
    <s v="Ja"/>
    <n v="21"/>
    <s v="Maandag"/>
    <s v="Ja"/>
    <n v="10.238086511167559"/>
    <n v="4.1814725538543787"/>
    <n v="33"/>
    <s v="Zaterdag"/>
    <n v="3"/>
  </r>
  <r>
    <n v="1300.0026274915983"/>
    <x v="0"/>
    <x v="466"/>
    <x v="0"/>
    <x v="1"/>
    <s v="Ja"/>
    <n v="19"/>
    <s v="Zaterdag"/>
    <s v="Nee"/>
    <s v="-"/>
    <s v="-"/>
    <s v="-"/>
    <s v="-"/>
    <n v="5"/>
  </r>
  <r>
    <n v="1841.6417576680635"/>
    <x v="0"/>
    <x v="467"/>
    <x v="2"/>
    <x v="4"/>
    <s v="Ja"/>
    <n v="27"/>
    <s v="Vrijdag"/>
    <s v="Nee"/>
    <s v="-"/>
    <s v="-"/>
    <s v="-"/>
    <s v="-"/>
    <n v="7"/>
  </r>
  <r>
    <n v="1443.6639156272929"/>
    <x v="1"/>
    <x v="468"/>
    <x v="4"/>
    <x v="1"/>
    <s v="Ja"/>
    <n v="1"/>
    <s v="Vrijdag"/>
    <s v="Nee"/>
    <s v="-"/>
    <s v="-"/>
    <s v="-"/>
    <s v="-"/>
    <n v="4"/>
  </r>
  <r>
    <n v="634.36105402508053"/>
    <x v="1"/>
    <x v="469"/>
    <x v="0"/>
    <x v="0"/>
    <s v="Ja"/>
    <n v="5"/>
    <s v="Donderdag"/>
    <s v="Ja"/>
    <n v="9.8793881204750722"/>
    <n v="9.4852277348713194"/>
    <n v="26"/>
    <s v="Woensdag"/>
    <n v="1"/>
  </r>
  <r>
    <n v="240.37045083942681"/>
    <x v="0"/>
    <x v="470"/>
    <x v="0"/>
    <x v="2"/>
    <s v="Ja"/>
    <n v="12"/>
    <s v="Maandag"/>
    <s v="Ja"/>
    <n v="6.4539547019501278"/>
    <n v="5.3119980149687613"/>
    <n v="14"/>
    <s v="Maandag"/>
    <n v="3"/>
  </r>
  <r>
    <n v="1184.6864465846156"/>
    <x v="0"/>
    <x v="471"/>
    <x v="1"/>
    <x v="3"/>
    <s v="Ja"/>
    <n v="12"/>
    <s v="Woensdag"/>
    <s v="Ja"/>
    <n v="4.5383075244959521"/>
    <n v="8.3995119305635715"/>
    <n v="27"/>
    <s v="Vrijdag"/>
    <n v="2"/>
  </r>
  <r>
    <n v="936.8091690591823"/>
    <x v="0"/>
    <x v="472"/>
    <x v="2"/>
    <x v="3"/>
    <s v="Ja"/>
    <n v="31"/>
    <s v="Dinsdag"/>
    <s v="Ja"/>
    <n v="6.112845779550252"/>
    <n v="9.2508079855826484"/>
    <n v="38"/>
    <s v="Donderdag"/>
    <n v="5"/>
  </r>
  <r>
    <n v="1152.7003811401587"/>
    <x v="1"/>
    <x v="473"/>
    <x v="4"/>
    <x v="3"/>
    <s v="Ja"/>
    <n v="45"/>
    <s v="Woensdag"/>
    <s v="Ja"/>
    <n v="3.2263436031844765"/>
    <n v="5.8329804115272079"/>
    <n v="48"/>
    <s v="Zaterdag"/>
    <n v="5"/>
  </r>
  <r>
    <n v="1123.0292412562164"/>
    <x v="0"/>
    <x v="474"/>
    <x v="4"/>
    <x v="3"/>
    <s v="Ja"/>
    <n v="25"/>
    <s v="Vrijdag"/>
    <s v="Nee"/>
    <s v="-"/>
    <s v="-"/>
    <s v="-"/>
    <s v="-"/>
    <n v="6"/>
  </r>
  <r>
    <n v="217.92835613618013"/>
    <x v="1"/>
    <x v="475"/>
    <x v="2"/>
    <x v="2"/>
    <s v="Ja"/>
    <n v="18"/>
    <s v="Woensdag"/>
    <s v="Ja"/>
    <n v="3.165019623188905"/>
    <n v="8.9154547717030894"/>
    <n v="38"/>
    <s v="Woensdag"/>
    <n v="3"/>
  </r>
  <r>
    <n v="1054.3379998259261"/>
    <x v="1"/>
    <x v="476"/>
    <x v="2"/>
    <x v="3"/>
    <s v="Ja"/>
    <n v="20"/>
    <s v="Woensdag"/>
    <s v="Nee"/>
    <s v="-"/>
    <s v="-"/>
    <s v="-"/>
    <s v="-"/>
    <n v="3"/>
  </r>
  <r>
    <n v="1874.1134235677475"/>
    <x v="1"/>
    <x v="477"/>
    <x v="3"/>
    <x v="4"/>
    <s v="Ja"/>
    <n v="6"/>
    <s v="Zaterdag"/>
    <s v="Ja"/>
    <n v="10.794974692935252"/>
    <n v="3.1521095697182626"/>
    <n v="45"/>
    <s v="Dinsdag"/>
    <n v="4"/>
  </r>
  <r>
    <n v="562.52146657106869"/>
    <x v="0"/>
    <x v="478"/>
    <x v="2"/>
    <x v="0"/>
    <s v="Ja"/>
    <n v="11"/>
    <s v="Dinsdag"/>
    <s v="Nee"/>
    <s v="-"/>
    <s v="-"/>
    <s v="-"/>
    <s v="-"/>
    <n v="4"/>
  </r>
  <r>
    <n v="958.02599940835478"/>
    <x v="1"/>
    <x v="479"/>
    <x v="3"/>
    <x v="3"/>
    <s v="Ja"/>
    <n v="36"/>
    <s v="Donderdag"/>
    <s v="Ja"/>
    <n v="4.6998631580169956"/>
    <n v="6.6333951654594365"/>
    <n v="38"/>
    <s v="Dinsdag"/>
    <n v="2"/>
  </r>
  <r>
    <n v="1736.6748233893263"/>
    <x v="0"/>
    <x v="480"/>
    <x v="0"/>
    <x v="4"/>
    <s v="Ja"/>
    <n v="19"/>
    <s v="Zondag"/>
    <s v="Nee"/>
    <s v="-"/>
    <s v="-"/>
    <s v="-"/>
    <s v="-"/>
    <n v="8"/>
  </r>
  <r>
    <n v="1245.1884636065031"/>
    <x v="1"/>
    <x v="481"/>
    <x v="4"/>
    <x v="3"/>
    <s v="Ja"/>
    <n v="11"/>
    <s v="Donderdag"/>
    <s v="Nee"/>
    <s v="-"/>
    <s v="-"/>
    <s v="-"/>
    <s v="-"/>
    <n v="4"/>
  </r>
  <r>
    <n v="1624.4976328508476"/>
    <x v="1"/>
    <x v="482"/>
    <x v="3"/>
    <x v="1"/>
    <s v="Ja"/>
    <n v="6"/>
    <s v="Donderdag"/>
    <s v="Nee"/>
    <s v="-"/>
    <s v="-"/>
    <s v="-"/>
    <s v="-"/>
    <n v="6"/>
  </r>
  <r>
    <n v="1044.1558146706516"/>
    <x v="0"/>
    <x v="483"/>
    <x v="4"/>
    <x v="3"/>
    <s v="Ja"/>
    <n v="18"/>
    <s v="Dinsdag"/>
    <s v="Ja"/>
    <n v="7.9379252356088257"/>
    <n v="6.3847962403277467"/>
    <n v="31"/>
    <s v="Woensdag"/>
    <n v="5"/>
  </r>
  <r>
    <n v="107.78597182054006"/>
    <x v="1"/>
    <x v="484"/>
    <x v="0"/>
    <x v="2"/>
    <s v="Ja"/>
    <n v="27"/>
    <s v="Dinsdag"/>
    <s v="Nee"/>
    <s v="-"/>
    <s v="-"/>
    <s v="-"/>
    <s v="-"/>
    <n v="5"/>
  </r>
  <r>
    <n v="196.20919020768582"/>
    <x v="0"/>
    <x v="485"/>
    <x v="2"/>
    <x v="2"/>
    <s v="Ja"/>
    <n v="11"/>
    <s v="Vrijdag"/>
    <s v="Ja"/>
    <n v="8.0358710035808816"/>
    <n v="8.0279166783928968"/>
    <n v="11"/>
    <s v="Vrijdag"/>
    <n v="4"/>
  </r>
  <r>
    <n v="118.46192058349908"/>
    <x v="1"/>
    <x v="486"/>
    <x v="2"/>
    <x v="2"/>
    <s v="Ja"/>
    <n v="12"/>
    <s v="Donderdag"/>
    <s v="Ja"/>
    <n v="3.9642075882336361"/>
    <n v="1.569402941398121"/>
    <n v="51"/>
    <s v="Vrijdag"/>
    <n v="2"/>
  </r>
  <r>
    <n v="742.32112720099826"/>
    <x v="1"/>
    <x v="487"/>
    <x v="0"/>
    <x v="0"/>
    <s v="Ja"/>
    <n v="40"/>
    <s v="Donderdag"/>
    <s v="Ja"/>
    <n v="9.1412774703663864"/>
    <n v="6.1027345527643266"/>
    <n v="48"/>
    <s v="Vrijdag"/>
    <n v="4"/>
  </r>
  <r>
    <n v="111.05589268730631"/>
    <x v="0"/>
    <x v="488"/>
    <x v="1"/>
    <x v="2"/>
    <s v="Ja"/>
    <n v="14"/>
    <s v="Zaterdag"/>
    <s v="Nee"/>
    <s v="-"/>
    <s v="-"/>
    <s v="-"/>
    <s v="-"/>
    <n v="4"/>
  </r>
  <r>
    <n v="1502.8343285141475"/>
    <x v="0"/>
    <x v="489"/>
    <x v="3"/>
    <x v="1"/>
    <s v="Ja"/>
    <n v="22"/>
    <s v="Donderdag"/>
    <s v="Nee"/>
    <s v="-"/>
    <s v="-"/>
    <s v="-"/>
    <s v="-"/>
    <n v="4"/>
  </r>
  <r>
    <n v="300.31281047376649"/>
    <x v="1"/>
    <x v="490"/>
    <x v="1"/>
    <x v="2"/>
    <s v="Ja"/>
    <n v="30"/>
    <s v="Maandag"/>
    <s v="Nee"/>
    <s v="-"/>
    <s v="-"/>
    <s v="-"/>
    <s v="-"/>
    <n v="6"/>
  </r>
  <r>
    <n v="283.70618527478683"/>
    <x v="0"/>
    <x v="491"/>
    <x v="4"/>
    <x v="2"/>
    <s v="Ja"/>
    <n v="23"/>
    <s v="Maandag"/>
    <s v="Nee"/>
    <s v="-"/>
    <s v="-"/>
    <s v="-"/>
    <s v="-"/>
    <n v="5"/>
  </r>
  <r>
    <n v="1386.7121508237863"/>
    <x v="0"/>
    <x v="492"/>
    <x v="0"/>
    <x v="1"/>
    <s v="Ja"/>
    <n v="36"/>
    <s v="Donderdag"/>
    <s v="Ja"/>
    <n v="5.5724225785935371"/>
    <n v="6.1949801464303071"/>
    <n v="51"/>
    <s v="Dinsdag"/>
    <n v="4"/>
  </r>
  <r>
    <n v="922.68516231473575"/>
    <x v="0"/>
    <x v="493"/>
    <x v="1"/>
    <x v="3"/>
    <s v="Ja"/>
    <n v="37"/>
    <s v="Donderdag"/>
    <s v="Nee"/>
    <s v="-"/>
    <s v="-"/>
    <s v="-"/>
    <s v="-"/>
    <n v="2"/>
  </r>
  <r>
    <n v="179.21948229452607"/>
    <x v="1"/>
    <x v="494"/>
    <x v="1"/>
    <x v="2"/>
    <s v="Ja"/>
    <n v="21"/>
    <s v="Woensdag"/>
    <s v="Ja"/>
    <n v="6.1899833995579963"/>
    <n v="1.6224637022199677"/>
    <n v="24"/>
    <s v="Zondag"/>
    <n v="6"/>
  </r>
  <r>
    <n v="252.40476990292353"/>
    <x v="0"/>
    <x v="495"/>
    <x v="0"/>
    <x v="2"/>
    <s v="Ja"/>
    <n v="14"/>
    <s v="Woensdag"/>
    <s v="Ja"/>
    <n v="10.723227503244512"/>
    <n v="12.488696158913584"/>
    <n v="14"/>
    <s v="Woensdag"/>
    <n v="4"/>
  </r>
  <r>
    <n v="1016.4973859125843"/>
    <x v="1"/>
    <x v="496"/>
    <x v="3"/>
    <x v="3"/>
    <s v="Ja"/>
    <n v="27"/>
    <s v="Donderdag"/>
    <s v="Nee"/>
    <s v="-"/>
    <s v="-"/>
    <s v="-"/>
    <s v="-"/>
    <n v="6"/>
  </r>
  <r>
    <n v="57.415465240384215"/>
    <x v="1"/>
    <x v="497"/>
    <x v="4"/>
    <x v="2"/>
    <s v="Ja"/>
    <n v="27"/>
    <s v="Vrijdag"/>
    <s v="Nee"/>
    <s v="-"/>
    <s v="-"/>
    <s v="-"/>
    <s v="-"/>
    <n v="4"/>
  </r>
  <r>
    <n v="1340.4843273242245"/>
    <x v="0"/>
    <x v="498"/>
    <x v="1"/>
    <x v="1"/>
    <s v="Ja"/>
    <n v="11"/>
    <s v="Zaterdag"/>
    <s v="Nee"/>
    <s v="-"/>
    <s v="-"/>
    <s v="-"/>
    <s v="-"/>
    <n v="3"/>
  </r>
  <r>
    <n v="106.58527195945942"/>
    <x v="1"/>
    <x v="499"/>
    <x v="2"/>
    <x v="2"/>
    <s v="Ja"/>
    <n v="24"/>
    <s v="Vrijdag"/>
    <s v="Ja"/>
    <n v="9.8311373977783383"/>
    <n v="9.6459179498239358"/>
    <n v="30"/>
    <s v="Dinsdag"/>
    <n v="4"/>
  </r>
  <r>
    <n v="902.02432189964372"/>
    <x v="1"/>
    <x v="500"/>
    <x v="0"/>
    <x v="3"/>
    <s v="Ja"/>
    <n v="24"/>
    <s v="Donderdag"/>
    <s v="Nee"/>
    <s v="-"/>
    <s v="-"/>
    <s v="-"/>
    <s v="-"/>
    <n v="5"/>
  </r>
  <r>
    <n v="50.572266152215747"/>
    <x v="0"/>
    <x v="501"/>
    <x v="3"/>
    <x v="2"/>
    <s v="Ja"/>
    <n v="43"/>
    <s v="Zaterdag"/>
    <s v="Nee"/>
    <s v="-"/>
    <s v="-"/>
    <s v="-"/>
    <s v="-"/>
    <n v="6"/>
  </r>
  <r>
    <n v="1693.9735983068826"/>
    <x v="0"/>
    <x v="502"/>
    <x v="1"/>
    <x v="4"/>
    <s v="Ja"/>
    <n v="1"/>
    <s v="Woensdag"/>
    <s v="Ja"/>
    <n v="5.0541128269833075"/>
    <n v="4.7399007623187828"/>
    <n v="3"/>
    <s v="Maandag"/>
    <n v="4"/>
  </r>
  <r>
    <n v="1873.42056959157"/>
    <x v="1"/>
    <x v="503"/>
    <x v="3"/>
    <x v="4"/>
    <s v="Ja"/>
    <n v="36"/>
    <s v="Zaterdag"/>
    <s v="Ja"/>
    <n v="3.7900215774004176"/>
    <n v="9.360815901923198"/>
    <n v="37"/>
    <s v="Dinsdag"/>
    <n v="8"/>
  </r>
  <r>
    <n v="1322.7729963293655"/>
    <x v="1"/>
    <x v="504"/>
    <x v="2"/>
    <x v="1"/>
    <s v="Ja"/>
    <n v="3"/>
    <s v="Maandag"/>
    <s v="Nee"/>
    <s v="-"/>
    <s v="-"/>
    <s v="-"/>
    <s v="-"/>
    <n v="3"/>
  </r>
  <r>
    <n v="24.831361853433407"/>
    <x v="0"/>
    <x v="505"/>
    <x v="4"/>
    <x v="2"/>
    <s v="Ja"/>
    <n v="13"/>
    <s v="Zaterdag"/>
    <s v="Ja"/>
    <n v="4.6678870333561191"/>
    <n v="8.7580218950808248"/>
    <n v="17"/>
    <s v="Woensdag"/>
    <n v="5"/>
  </r>
  <r>
    <n v="1910.9962574921203"/>
    <x v="0"/>
    <x v="506"/>
    <x v="1"/>
    <x v="4"/>
    <s v="Ja"/>
    <n v="5"/>
    <s v="Donderdag"/>
    <s v="Nee"/>
    <s v="-"/>
    <s v="-"/>
    <s v="-"/>
    <s v="-"/>
    <n v="5"/>
  </r>
  <r>
    <n v="198.99026616272116"/>
    <x v="0"/>
    <x v="507"/>
    <x v="4"/>
    <x v="2"/>
    <s v="Ja"/>
    <n v="34"/>
    <s v="Maandag"/>
    <s v="Nee"/>
    <s v="-"/>
    <s v="-"/>
    <s v="-"/>
    <s v="-"/>
    <n v="3"/>
  </r>
  <r>
    <n v="996.84806886118281"/>
    <x v="1"/>
    <x v="508"/>
    <x v="2"/>
    <x v="3"/>
    <s v="Ja"/>
    <n v="3"/>
    <s v="Donderdag"/>
    <s v="Ja"/>
    <n v="8.4586050059417506"/>
    <n v="9.9291889134591926"/>
    <n v="46"/>
    <s v="Donderdag"/>
    <n v="6"/>
  </r>
  <r>
    <n v="1746.5533765217187"/>
    <x v="0"/>
    <x v="509"/>
    <x v="2"/>
    <x v="4"/>
    <s v="Ja"/>
    <n v="12"/>
    <s v="Donderdag"/>
    <s v="Ja"/>
    <n v="8.6794933390974567"/>
    <n v="11.432974998088216"/>
    <n v="13"/>
    <s v="Maandag"/>
    <n v="5"/>
  </r>
  <r>
    <n v="856.78492454827369"/>
    <x v="1"/>
    <x v="510"/>
    <x v="0"/>
    <x v="3"/>
    <s v="Ja"/>
    <n v="6"/>
    <s v="Zondag"/>
    <s v="Ja"/>
    <n v="3.6226479462373282"/>
    <n v="2.1731353841954397"/>
    <n v="20"/>
    <s v="Dinsdag"/>
    <n v="3"/>
  </r>
  <r>
    <n v="1305.7516600878628"/>
    <x v="1"/>
    <x v="511"/>
    <x v="0"/>
    <x v="1"/>
    <s v="Ja"/>
    <n v="38"/>
    <s v="Vrijdag"/>
    <s v="Ja"/>
    <n v="4.4429389126168095"/>
    <n v="11.898919420392694"/>
    <n v="49"/>
    <s v="Woensdag"/>
    <n v="3"/>
  </r>
  <r>
    <n v="1704.4900841199481"/>
    <x v="1"/>
    <x v="512"/>
    <x v="2"/>
    <x v="4"/>
    <s v="Ja"/>
    <n v="20"/>
    <s v="Dinsdag"/>
    <s v="Nee"/>
    <s v="-"/>
    <s v="-"/>
    <s v="-"/>
    <s v="-"/>
    <n v="6"/>
  </r>
  <r>
    <n v="845.4730218883991"/>
    <x v="0"/>
    <x v="513"/>
    <x v="0"/>
    <x v="3"/>
    <s v="Ja"/>
    <n v="30"/>
    <s v="Dinsdag"/>
    <s v="Nee"/>
    <s v="-"/>
    <s v="-"/>
    <s v="-"/>
    <s v="-"/>
    <n v="2"/>
  </r>
  <r>
    <n v="1170.5544579370887"/>
    <x v="0"/>
    <x v="514"/>
    <x v="0"/>
    <x v="3"/>
    <s v="Ja"/>
    <n v="32"/>
    <s v="Zondag"/>
    <s v="Nee"/>
    <s v="-"/>
    <s v="-"/>
    <s v="-"/>
    <s v="-"/>
    <n v="3"/>
  </r>
  <r>
    <n v="314.75561549984434"/>
    <x v="1"/>
    <x v="515"/>
    <x v="3"/>
    <x v="2"/>
    <s v="Ja"/>
    <n v="5"/>
    <s v="Woensdag"/>
    <s v="Ja"/>
    <n v="8.4386288575579744"/>
    <n v="3.2474641049940254"/>
    <n v="14"/>
    <s v="Woensdag"/>
    <n v="5"/>
  </r>
  <r>
    <n v="841.53242735554556"/>
    <x v="1"/>
    <x v="516"/>
    <x v="2"/>
    <x v="3"/>
    <s v="Ja"/>
    <n v="21"/>
    <s v="Vrijdag"/>
    <s v="Nee"/>
    <s v="-"/>
    <s v="-"/>
    <s v="-"/>
    <s v="-"/>
    <n v="6"/>
  </r>
  <r>
    <n v="1627.350477444528"/>
    <x v="1"/>
    <x v="517"/>
    <x v="2"/>
    <x v="1"/>
    <s v="Ja"/>
    <n v="2"/>
    <s v="Zaterdag"/>
    <s v="Ja"/>
    <n v="5.5116915043402415"/>
    <n v="6.2965747096096809"/>
    <n v="7"/>
    <s v="Dinsdag"/>
    <n v="6"/>
  </r>
  <r>
    <n v="1323.1623361034558"/>
    <x v="0"/>
    <x v="518"/>
    <x v="0"/>
    <x v="1"/>
    <s v="Ja"/>
    <n v="13"/>
    <s v="Zaterdag"/>
    <s v="Ja"/>
    <n v="4.779596620851458"/>
    <n v="2.5869493547459905"/>
    <n v="42"/>
    <s v="Donderdag"/>
    <n v="4"/>
  </r>
  <r>
    <n v="1732.1879177361393"/>
    <x v="0"/>
    <x v="519"/>
    <x v="3"/>
    <x v="4"/>
    <s v="Ja"/>
    <n v="26"/>
    <s v="Maandag"/>
    <s v="Nee"/>
    <s v="-"/>
    <s v="-"/>
    <s v="-"/>
    <s v="-"/>
    <n v="7"/>
  </r>
  <r>
    <n v="1958.6422878877654"/>
    <x v="0"/>
    <x v="520"/>
    <x v="1"/>
    <x v="4"/>
    <s v="Ja"/>
    <n v="14"/>
    <s v="Maandag"/>
    <s v="Nee"/>
    <s v="-"/>
    <s v="-"/>
    <s v="-"/>
    <s v="-"/>
    <n v="8"/>
  </r>
  <r>
    <n v="419.58046859075728"/>
    <x v="0"/>
    <x v="521"/>
    <x v="2"/>
    <x v="0"/>
    <s v="Ja"/>
    <n v="23"/>
    <s v="Woensdag"/>
    <s v="Nee"/>
    <s v="-"/>
    <s v="-"/>
    <s v="-"/>
    <s v="-"/>
    <n v="2"/>
  </r>
  <r>
    <n v="951.49030612678246"/>
    <x v="1"/>
    <x v="522"/>
    <x v="4"/>
    <x v="3"/>
    <s v="Ja"/>
    <n v="44"/>
    <s v="Vrijdag"/>
    <s v="Nee"/>
    <s v="-"/>
    <s v="-"/>
    <s v="-"/>
    <s v="-"/>
    <n v="4"/>
  </r>
  <r>
    <n v="861.46301555478806"/>
    <x v="0"/>
    <x v="523"/>
    <x v="2"/>
    <x v="3"/>
    <s v="Ja"/>
    <n v="36"/>
    <s v="Zaterdag"/>
    <s v="Ja"/>
    <n v="9.8063264942879229"/>
    <n v="6.0775928604635876"/>
    <n v="42"/>
    <s v="Maandag"/>
    <n v="3"/>
  </r>
  <r>
    <n v="228.17687688966365"/>
    <x v="1"/>
    <x v="524"/>
    <x v="4"/>
    <x v="2"/>
    <s v="Ja"/>
    <n v="24"/>
    <s v="Dinsdag"/>
    <s v="Nee"/>
    <s v="-"/>
    <s v="-"/>
    <s v="-"/>
    <s v="-"/>
    <n v="4"/>
  </r>
  <r>
    <n v="275.29298752794057"/>
    <x v="1"/>
    <x v="525"/>
    <x v="3"/>
    <x v="2"/>
    <s v="Ja"/>
    <n v="3"/>
    <s v="Maandag"/>
    <s v="Ja"/>
    <n v="8.2156836347762869"/>
    <n v="8.2205079630391946"/>
    <n v="11"/>
    <s v="Donderdag"/>
    <n v="3"/>
  </r>
  <r>
    <n v="645.03944389674223"/>
    <x v="1"/>
    <x v="526"/>
    <x v="3"/>
    <x v="0"/>
    <s v="Ja"/>
    <n v="4"/>
    <s v="Maandag"/>
    <s v="Nee"/>
    <s v="-"/>
    <s v="-"/>
    <s v="-"/>
    <s v="-"/>
    <n v="3"/>
  </r>
  <r>
    <n v="191.75174118440239"/>
    <x v="0"/>
    <x v="527"/>
    <x v="2"/>
    <x v="2"/>
    <s v="Ja"/>
    <n v="14"/>
    <s v="Donderdag"/>
    <s v="Ja"/>
    <n v="8.8672928337079071"/>
    <n v="6.891209167272816"/>
    <n v="26"/>
    <s v="Zondag"/>
    <n v="6"/>
  </r>
  <r>
    <n v="964.16051418975906"/>
    <x v="1"/>
    <x v="528"/>
    <x v="0"/>
    <x v="3"/>
    <s v="Ja"/>
    <n v="7"/>
    <s v="Maandag"/>
    <s v="Nee"/>
    <s v="-"/>
    <s v="-"/>
    <s v="-"/>
    <s v="-"/>
    <n v="4"/>
  </r>
  <r>
    <n v="475.43546828143099"/>
    <x v="1"/>
    <x v="529"/>
    <x v="1"/>
    <x v="0"/>
    <s v="Ja"/>
    <n v="33"/>
    <s v="Donderdag"/>
    <s v="Ja"/>
    <n v="3.1293462074749163"/>
    <n v="3.6244870703129251"/>
    <n v="36"/>
    <s v="Zondag"/>
    <n v="3"/>
  </r>
  <r>
    <n v="219.26045130093794"/>
    <x v="0"/>
    <x v="530"/>
    <x v="3"/>
    <x v="2"/>
    <s v="Ja"/>
    <n v="32"/>
    <s v="Vrijdag"/>
    <s v="Nee"/>
    <s v="-"/>
    <s v="-"/>
    <s v="-"/>
    <s v="-"/>
    <n v="5"/>
  </r>
  <r>
    <n v="397.33672980615017"/>
    <x v="0"/>
    <x v="531"/>
    <x v="0"/>
    <x v="0"/>
    <s v="Ja"/>
    <n v="16"/>
    <s v="Zaterdag"/>
    <s v="Nee"/>
    <s v="-"/>
    <s v="-"/>
    <s v="-"/>
    <s v="-"/>
    <n v="2"/>
  </r>
  <r>
    <n v="885.98330346773105"/>
    <x v="1"/>
    <x v="532"/>
    <x v="0"/>
    <x v="3"/>
    <s v="Ja"/>
    <n v="2"/>
    <s v="Zondag"/>
    <s v="Nee"/>
    <s v="-"/>
    <s v="-"/>
    <s v="-"/>
    <s v="-"/>
    <n v="2"/>
  </r>
  <r>
    <n v="1634.7159077114379"/>
    <x v="0"/>
    <x v="533"/>
    <x v="1"/>
    <x v="4"/>
    <s v="Ja"/>
    <n v="44"/>
    <s v="Dinsdag"/>
    <s v="Nee"/>
    <s v="-"/>
    <s v="-"/>
    <s v="-"/>
    <s v="-"/>
    <n v="6"/>
  </r>
  <r>
    <n v="514.90694865234036"/>
    <x v="1"/>
    <x v="534"/>
    <x v="3"/>
    <x v="0"/>
    <s v="Ja"/>
    <n v="8"/>
    <s v="Donderdag"/>
    <s v="Nee"/>
    <s v="-"/>
    <s v="-"/>
    <s v="-"/>
    <s v="-"/>
    <n v="3"/>
  </r>
  <r>
    <n v="441.38151502170632"/>
    <x v="1"/>
    <x v="535"/>
    <x v="1"/>
    <x v="0"/>
    <s v="Ja"/>
    <n v="39"/>
    <s v="Vrijdag"/>
    <s v="Nee"/>
    <s v="-"/>
    <s v="-"/>
    <s v="-"/>
    <s v="-"/>
    <n v="2"/>
  </r>
  <r>
    <n v="1382.8279149996104"/>
    <x v="1"/>
    <x v="536"/>
    <x v="2"/>
    <x v="1"/>
    <s v="Ja"/>
    <n v="16"/>
    <s v="Zaterdag"/>
    <s v="Nee"/>
    <s v="-"/>
    <s v="-"/>
    <s v="-"/>
    <s v="-"/>
    <n v="3"/>
  </r>
  <r>
    <n v="133.0404271590383"/>
    <x v="0"/>
    <x v="537"/>
    <x v="1"/>
    <x v="2"/>
    <s v="Ja"/>
    <n v="11"/>
    <s v="Donderdag"/>
    <s v="Nee"/>
    <s v="-"/>
    <s v="-"/>
    <s v="-"/>
    <s v="-"/>
    <n v="6"/>
  </r>
  <r>
    <n v="244.72244745114025"/>
    <x v="1"/>
    <x v="538"/>
    <x v="2"/>
    <x v="2"/>
    <s v="Ja"/>
    <n v="2"/>
    <s v="Maandag"/>
    <s v="Ja"/>
    <n v="5.8365276501636405"/>
    <n v="11.617667675469196"/>
    <n v="29"/>
    <s v="Dinsdag"/>
    <n v="4"/>
  </r>
  <r>
    <n v="387.90189889565983"/>
    <x v="1"/>
    <x v="539"/>
    <x v="2"/>
    <x v="2"/>
    <s v="Ja"/>
    <n v="13"/>
    <s v="Vrijdag"/>
    <s v="Nee"/>
    <s v="-"/>
    <s v="-"/>
    <s v="-"/>
    <s v="-"/>
    <n v="4"/>
  </r>
  <r>
    <n v="1719.2568400811999"/>
    <x v="1"/>
    <x v="540"/>
    <x v="1"/>
    <x v="4"/>
    <s v="Ja"/>
    <n v="6"/>
    <s v="Dinsdag"/>
    <s v="Nee"/>
    <s v="-"/>
    <s v="-"/>
    <s v="-"/>
    <s v="-"/>
    <n v="6"/>
  </r>
  <r>
    <n v="881.90848455234959"/>
    <x v="1"/>
    <x v="541"/>
    <x v="0"/>
    <x v="3"/>
    <s v="Ja"/>
    <n v="8"/>
    <s v="Zaterdag"/>
    <s v="Nee"/>
    <s v="-"/>
    <s v="-"/>
    <s v="-"/>
    <s v="-"/>
    <n v="6"/>
  </r>
  <r>
    <n v="99.438236703906213"/>
    <x v="0"/>
    <x v="542"/>
    <x v="3"/>
    <x v="2"/>
    <s v="Ja"/>
    <n v="31"/>
    <s v="Dinsdag"/>
    <s v="Ja"/>
    <n v="4.4915511005298656"/>
    <n v="5.7018895186741361"/>
    <n v="33"/>
    <s v="Zondag"/>
    <n v="2"/>
  </r>
  <r>
    <n v="579.02337311490055"/>
    <x v="1"/>
    <x v="543"/>
    <x v="4"/>
    <x v="0"/>
    <s v="Ja"/>
    <n v="1"/>
    <s v="Vrijdag"/>
    <s v="Nee"/>
    <s v="-"/>
    <s v="-"/>
    <s v="-"/>
    <s v="-"/>
    <n v="4"/>
  </r>
  <r>
    <n v="928.71357955478197"/>
    <x v="1"/>
    <x v="544"/>
    <x v="1"/>
    <x v="3"/>
    <s v="Ja"/>
    <n v="42"/>
    <s v="Maandag"/>
    <s v="Nee"/>
    <s v="-"/>
    <s v="-"/>
    <s v="-"/>
    <s v="-"/>
    <n v="4"/>
  </r>
  <r>
    <n v="303.83913510038008"/>
    <x v="0"/>
    <x v="545"/>
    <x v="4"/>
    <x v="2"/>
    <s v="Ja"/>
    <n v="36"/>
    <s v="Vrijdag"/>
    <s v="Nee"/>
    <s v="-"/>
    <s v="-"/>
    <s v="-"/>
    <s v="-"/>
    <n v="6"/>
  </r>
  <r>
    <n v="113.75754811785426"/>
    <x v="1"/>
    <x v="546"/>
    <x v="0"/>
    <x v="2"/>
    <s v="Ja"/>
    <n v="16"/>
    <s v="Maandag"/>
    <s v="Ja"/>
    <n v="10.557678268244139"/>
    <n v="1.2136678961437051"/>
    <n v="30"/>
    <s v="Zaterdag"/>
    <n v="4"/>
  </r>
  <r>
    <n v="504.37327885062933"/>
    <x v="1"/>
    <x v="547"/>
    <x v="0"/>
    <x v="0"/>
    <s v="Ja"/>
    <n v="39"/>
    <s v="Dinsdag"/>
    <s v="Ja"/>
    <n v="7.7124295270258489"/>
    <n v="7.775836282278128"/>
    <n v="45"/>
    <s v="Maandag"/>
    <n v="3"/>
  </r>
  <r>
    <n v="1596.4347937100233"/>
    <x v="1"/>
    <x v="548"/>
    <x v="0"/>
    <x v="1"/>
    <s v="Ja"/>
    <n v="12"/>
    <s v="Vrijdag"/>
    <s v="Nee"/>
    <s v="-"/>
    <s v="-"/>
    <s v="-"/>
    <s v="-"/>
    <n v="3"/>
  </r>
  <r>
    <n v="1201.6911287401485"/>
    <x v="0"/>
    <x v="549"/>
    <x v="4"/>
    <x v="3"/>
    <s v="Ja"/>
    <n v="42"/>
    <s v="Zondag"/>
    <s v="Nee"/>
    <s v="-"/>
    <s v="-"/>
    <s v="-"/>
    <s v="-"/>
    <n v="6"/>
  </r>
  <r>
    <n v="1074.4493098839903"/>
    <x v="1"/>
    <x v="550"/>
    <x v="2"/>
    <x v="3"/>
    <s v="Ja"/>
    <n v="30"/>
    <s v="Zaterdag"/>
    <s v="Ja"/>
    <n v="6.5350469757699567"/>
    <n v="2.5672603139090224"/>
    <n v="35"/>
    <s v="Woensdag"/>
    <n v="4"/>
  </r>
  <r>
    <n v="119.22550965652928"/>
    <x v="1"/>
    <x v="551"/>
    <x v="1"/>
    <x v="2"/>
    <s v="Ja"/>
    <n v="39"/>
    <s v="Zondag"/>
    <s v="Nee"/>
    <s v="-"/>
    <s v="-"/>
    <s v="-"/>
    <s v="-"/>
    <n v="3"/>
  </r>
  <r>
    <n v="1562.1538505580288"/>
    <x v="0"/>
    <x v="552"/>
    <x v="2"/>
    <x v="1"/>
    <s v="Ja"/>
    <n v="20"/>
    <s v="Maandag"/>
    <s v="Nee"/>
    <s v="-"/>
    <s v="-"/>
    <s v="-"/>
    <s v="-"/>
    <n v="5"/>
  </r>
  <r>
    <n v="1664.2148483687952"/>
    <x v="1"/>
    <x v="553"/>
    <x v="3"/>
    <x v="4"/>
    <s v="Ja"/>
    <n v="8"/>
    <s v="Maandag"/>
    <s v="Nee"/>
    <s v="-"/>
    <s v="-"/>
    <s v="-"/>
    <s v="-"/>
    <n v="8"/>
  </r>
  <r>
    <n v="1877.9988098197393"/>
    <x v="0"/>
    <x v="554"/>
    <x v="3"/>
    <x v="4"/>
    <s v="Ja"/>
    <n v="29"/>
    <s v="Dinsdag"/>
    <s v="Ja"/>
    <n v="8.145241030550558"/>
    <n v="3.7634311200831512"/>
    <n v="29"/>
    <s v="Woensdag"/>
    <n v="6"/>
  </r>
  <r>
    <n v="1261.6038494409477"/>
    <x v="1"/>
    <x v="555"/>
    <x v="2"/>
    <x v="3"/>
    <s v="Ja"/>
    <n v="23"/>
    <s v="Zaterdag"/>
    <s v="Nee"/>
    <s v="-"/>
    <s v="-"/>
    <s v="-"/>
    <s v="-"/>
    <n v="5"/>
  </r>
  <r>
    <n v="785.46865668262922"/>
    <x v="0"/>
    <x v="556"/>
    <x v="4"/>
    <x v="0"/>
    <s v="Ja"/>
    <n v="9"/>
    <s v="Zondag"/>
    <s v="Ja"/>
    <n v="3.9324502319045385"/>
    <n v="5.8423670642940051"/>
    <n v="18"/>
    <s v="Woensdag"/>
    <n v="3"/>
  </r>
  <r>
    <n v="517.08233914249672"/>
    <x v="0"/>
    <x v="557"/>
    <x v="1"/>
    <x v="0"/>
    <s v="Ja"/>
    <n v="33"/>
    <s v="Zondag"/>
    <s v="Ja"/>
    <n v="9.4010272230497804"/>
    <n v="9.7274562829305342"/>
    <n v="50"/>
    <s v="Maandag"/>
    <n v="3"/>
  </r>
  <r>
    <n v="683.38791564240705"/>
    <x v="0"/>
    <x v="558"/>
    <x v="2"/>
    <x v="0"/>
    <s v="Ja"/>
    <n v="6"/>
    <s v="Zondag"/>
    <s v="Nee"/>
    <s v="-"/>
    <s v="-"/>
    <s v="-"/>
    <s v="-"/>
    <n v="1"/>
  </r>
  <r>
    <n v="330.52272966759722"/>
    <x v="0"/>
    <x v="559"/>
    <x v="3"/>
    <x v="2"/>
    <s v="Ja"/>
    <n v="35"/>
    <s v="Zondag"/>
    <s v="Ja"/>
    <n v="3.4073275427471001"/>
    <n v="8.5600427153732568"/>
    <n v="48"/>
    <s v="Zaterdag"/>
    <n v="3"/>
  </r>
  <r>
    <n v="1968.9119723048568"/>
    <x v="0"/>
    <x v="560"/>
    <x v="0"/>
    <x v="4"/>
    <s v="Ja"/>
    <n v="13"/>
    <s v="Maandag"/>
    <s v="Ja"/>
    <n v="4.84128326701547"/>
    <n v="12.703618718373709"/>
    <n v="38"/>
    <s v="Vrijdag"/>
    <n v="7"/>
  </r>
  <r>
    <n v="76.207972919972349"/>
    <x v="0"/>
    <x v="561"/>
    <x v="0"/>
    <x v="2"/>
    <s v="Ja"/>
    <n v="14"/>
    <s v="Woensdag"/>
    <s v="Nee"/>
    <s v="-"/>
    <s v="-"/>
    <s v="-"/>
    <s v="-"/>
    <n v="3"/>
  </r>
  <r>
    <n v="187.02136749468104"/>
    <x v="1"/>
    <x v="562"/>
    <x v="4"/>
    <x v="2"/>
    <s v="Ja"/>
    <n v="23"/>
    <s v="Dinsdag"/>
    <s v="Ja"/>
    <n v="10.541945489745579"/>
    <n v="12.987712544747207"/>
    <n v="42"/>
    <s v="Vrijdag"/>
    <n v="4"/>
  </r>
  <r>
    <n v="1549.8947590704204"/>
    <x v="0"/>
    <x v="563"/>
    <x v="3"/>
    <x v="1"/>
    <s v="Ja"/>
    <n v="21"/>
    <s v="Zaterdag"/>
    <s v="Ja"/>
    <n v="7.8059594079616454"/>
    <n v="12.195298652304722"/>
    <n v="51"/>
    <s v="Maandag"/>
    <n v="5"/>
  </r>
  <r>
    <n v="568.81970339249608"/>
    <x v="0"/>
    <x v="564"/>
    <x v="2"/>
    <x v="0"/>
    <s v="Ja"/>
    <n v="25"/>
    <s v="Maandag"/>
    <s v="Ja"/>
    <n v="10.193353958138511"/>
    <n v="1.1336326684690139"/>
    <n v="34"/>
    <s v="Vrijdag"/>
    <n v="2"/>
  </r>
  <r>
    <n v="345.16730075016932"/>
    <x v="0"/>
    <x v="565"/>
    <x v="0"/>
    <x v="2"/>
    <s v="Ja"/>
    <n v="35"/>
    <s v="Vrijdag"/>
    <s v="Ja"/>
    <n v="10.097282373887037"/>
    <n v="6.9742040464626598"/>
    <n v="44"/>
    <s v="Dinsdag"/>
    <n v="3"/>
  </r>
  <r>
    <n v="410.2704619488544"/>
    <x v="1"/>
    <x v="566"/>
    <x v="2"/>
    <x v="0"/>
    <s v="Ja"/>
    <n v="34"/>
    <s v="Zondag"/>
    <s v="Ja"/>
    <n v="10.774846434896581"/>
    <n v="3.5471479472008709"/>
    <n v="38"/>
    <s v="Dinsdag"/>
    <n v="4"/>
  </r>
  <r>
    <n v="167.81527669610071"/>
    <x v="0"/>
    <x v="567"/>
    <x v="3"/>
    <x v="2"/>
    <s v="Ja"/>
    <n v="41"/>
    <s v="Maandag"/>
    <s v="Nee"/>
    <s v="-"/>
    <s v="-"/>
    <s v="-"/>
    <s v="-"/>
    <n v="6"/>
  </r>
  <r>
    <n v="494.52566136730985"/>
    <x v="1"/>
    <x v="568"/>
    <x v="3"/>
    <x v="0"/>
    <s v="Ja"/>
    <n v="7"/>
    <s v="Zondag"/>
    <s v="Nee"/>
    <s v="-"/>
    <s v="-"/>
    <s v="-"/>
    <s v="-"/>
    <n v="2"/>
  </r>
  <r>
    <n v="1320.272163525075"/>
    <x v="1"/>
    <x v="569"/>
    <x v="4"/>
    <x v="1"/>
    <s v="Ja"/>
    <n v="24"/>
    <s v="Vrijdag"/>
    <s v="Nee"/>
    <s v="-"/>
    <s v="-"/>
    <s v="-"/>
    <s v="-"/>
    <n v="6"/>
  </r>
  <r>
    <n v="1102.3107685610212"/>
    <x v="0"/>
    <x v="570"/>
    <x v="0"/>
    <x v="3"/>
    <s v="Ja"/>
    <n v="32"/>
    <s v="Zaterdag"/>
    <s v="Nee"/>
    <s v="-"/>
    <s v="-"/>
    <s v="-"/>
    <s v="-"/>
    <n v="2"/>
  </r>
  <r>
    <n v="1518.6471333339384"/>
    <x v="1"/>
    <x v="571"/>
    <x v="2"/>
    <x v="1"/>
    <s v="Ja"/>
    <n v="40"/>
    <s v="Zaterdag"/>
    <s v="Nee"/>
    <s v="-"/>
    <s v="-"/>
    <s v="-"/>
    <s v="-"/>
    <n v="4"/>
  </r>
  <r>
    <n v="1318.1610398187938"/>
    <x v="1"/>
    <x v="572"/>
    <x v="1"/>
    <x v="1"/>
    <s v="Ja"/>
    <n v="6"/>
    <s v="Vrijdag"/>
    <s v="Nee"/>
    <s v="-"/>
    <s v="-"/>
    <s v="-"/>
    <s v="-"/>
    <n v="4"/>
  </r>
  <r>
    <n v="35.342782895912194"/>
    <x v="0"/>
    <x v="573"/>
    <x v="1"/>
    <x v="2"/>
    <s v="Ja"/>
    <n v="3"/>
    <s v="Dinsdag"/>
    <s v="Ja"/>
    <n v="7.4830665724581564"/>
    <n v="6.7342811138659009"/>
    <n v="3"/>
    <s v="Maandag"/>
    <n v="6"/>
  </r>
  <r>
    <n v="1191.9365581019313"/>
    <x v="0"/>
    <x v="574"/>
    <x v="1"/>
    <x v="3"/>
    <s v="Ja"/>
    <n v="14"/>
    <s v="Maandag"/>
    <s v="Nee"/>
    <s v="-"/>
    <s v="-"/>
    <s v="-"/>
    <s v="-"/>
    <n v="3"/>
  </r>
  <r>
    <n v="332.79872499581353"/>
    <x v="0"/>
    <x v="575"/>
    <x v="0"/>
    <x v="2"/>
    <s v="Ja"/>
    <n v="27"/>
    <s v="Woensdag"/>
    <s v="Nee"/>
    <s v="-"/>
    <s v="-"/>
    <s v="-"/>
    <s v="-"/>
    <n v="5"/>
  </r>
  <r>
    <n v="724.98020796172216"/>
    <x v="0"/>
    <x v="576"/>
    <x v="4"/>
    <x v="0"/>
    <s v="Ja"/>
    <n v="43"/>
    <s v="Vrijdag"/>
    <s v="Ja"/>
    <n v="5.495062925332018"/>
    <n v="3.4800857453142142"/>
    <n v="49"/>
    <s v="Vrijdag"/>
    <n v="2"/>
  </r>
  <r>
    <n v="1261.4226837482072"/>
    <x v="1"/>
    <x v="577"/>
    <x v="2"/>
    <x v="3"/>
    <s v="Ja"/>
    <n v="19"/>
    <s v="Maandag"/>
    <s v="Ja"/>
    <n v="3.4027799963183059"/>
    <n v="11.184248065709431"/>
    <n v="50"/>
    <s v="Woensdag"/>
    <n v="5"/>
  </r>
  <r>
    <n v="200.99998481265948"/>
    <x v="1"/>
    <x v="578"/>
    <x v="4"/>
    <x v="2"/>
    <s v="Ja"/>
    <n v="15"/>
    <s v="Maandag"/>
    <s v="Nee"/>
    <s v="-"/>
    <s v="-"/>
    <s v="-"/>
    <s v="-"/>
    <n v="6"/>
  </r>
  <r>
    <n v="317.03690840058573"/>
    <x v="1"/>
    <x v="579"/>
    <x v="2"/>
    <x v="2"/>
    <s v="Ja"/>
    <n v="2"/>
    <s v="Woensdag"/>
    <s v="Ja"/>
    <n v="6.0955938297249519"/>
    <n v="3.0592056109440238"/>
    <n v="12"/>
    <s v="Maandag"/>
    <n v="5"/>
  </r>
  <r>
    <n v="1461.5767481789453"/>
    <x v="1"/>
    <x v="580"/>
    <x v="3"/>
    <x v="1"/>
    <s v="Ja"/>
    <n v="18"/>
    <s v="Maandag"/>
    <s v="Nee"/>
    <s v="-"/>
    <s v="-"/>
    <s v="-"/>
    <s v="-"/>
    <n v="5"/>
  </r>
  <r>
    <n v="1779.3601322610768"/>
    <x v="1"/>
    <x v="581"/>
    <x v="1"/>
    <x v="4"/>
    <s v="Ja"/>
    <n v="9"/>
    <s v="Dinsdag"/>
    <s v="Ja"/>
    <n v="10.235391218595105"/>
    <n v="2.6308402244946341"/>
    <n v="46"/>
    <s v="Woensdag"/>
    <n v="4"/>
  </r>
  <r>
    <n v="498.09576458197125"/>
    <x v="1"/>
    <x v="582"/>
    <x v="2"/>
    <x v="0"/>
    <s v="Ja"/>
    <n v="2"/>
    <s v="Zondag"/>
    <s v="Nee"/>
    <s v="-"/>
    <s v="-"/>
    <s v="-"/>
    <s v="-"/>
    <n v="3"/>
  </r>
  <r>
    <n v="576.21096882795405"/>
    <x v="0"/>
    <x v="583"/>
    <x v="0"/>
    <x v="0"/>
    <s v="Ja"/>
    <n v="24"/>
    <s v="Donderdag"/>
    <s v="Ja"/>
    <n v="7.8176661792005531"/>
    <n v="2.415776255622978"/>
    <n v="51"/>
    <s v="Dinsdag"/>
    <n v="2"/>
  </r>
  <r>
    <n v="1290.4201042092154"/>
    <x v="1"/>
    <x v="584"/>
    <x v="2"/>
    <x v="1"/>
    <s v="Ja"/>
    <n v="22"/>
    <s v="Donderdag"/>
    <s v="Ja"/>
    <n v="10.485399419308747"/>
    <n v="9.1369914058425223"/>
    <n v="25"/>
    <s v="Dinsdag"/>
    <n v="4"/>
  </r>
  <r>
    <n v="199.60910117490161"/>
    <x v="0"/>
    <x v="585"/>
    <x v="3"/>
    <x v="2"/>
    <s v="Ja"/>
    <n v="10"/>
    <s v="Woensdag"/>
    <s v="Ja"/>
    <n v="5.2431561064311794"/>
    <n v="4.3087890995848968"/>
    <n v="34"/>
    <s v="Dinsdag"/>
    <n v="2"/>
  </r>
  <r>
    <n v="676.77991544332212"/>
    <x v="0"/>
    <x v="586"/>
    <x v="2"/>
    <x v="0"/>
    <s v="Ja"/>
    <n v="8"/>
    <s v="Vrijdag"/>
    <s v="Nee"/>
    <s v="-"/>
    <s v="-"/>
    <s v="-"/>
    <s v="-"/>
    <n v="4"/>
  </r>
  <r>
    <n v="771.20284513391584"/>
    <x v="1"/>
    <x v="587"/>
    <x v="0"/>
    <x v="0"/>
    <s v="Ja"/>
    <n v="45"/>
    <s v="Woensdag"/>
    <s v="Ja"/>
    <n v="5.6485325710046768"/>
    <n v="4.1924533334599658"/>
    <n v="49"/>
    <s v="Zaterdag"/>
    <n v="4"/>
  </r>
  <r>
    <n v="1237.7622066144272"/>
    <x v="0"/>
    <x v="588"/>
    <x v="0"/>
    <x v="3"/>
    <s v="Ja"/>
    <n v="26"/>
    <s v="Vrijdag"/>
    <s v="Ja"/>
    <n v="7.1022124574887178"/>
    <n v="8.3803603424351785"/>
    <n v="41"/>
    <s v="Woensdag"/>
    <n v="5"/>
  </r>
  <r>
    <n v="1852.7280717840804"/>
    <x v="1"/>
    <x v="589"/>
    <x v="0"/>
    <x v="4"/>
    <s v="Ja"/>
    <n v="37"/>
    <s v="Zondag"/>
    <s v="Nee"/>
    <s v="-"/>
    <s v="-"/>
    <s v="-"/>
    <s v="-"/>
    <n v="6"/>
  </r>
  <r>
    <n v="16.335253821904466"/>
    <x v="1"/>
    <x v="590"/>
    <x v="4"/>
    <x v="2"/>
    <s v="Ja"/>
    <n v="31"/>
    <s v="Zaterdag"/>
    <s v="Nee"/>
    <s v="-"/>
    <s v="-"/>
    <s v="-"/>
    <s v="-"/>
    <n v="2"/>
  </r>
  <r>
    <n v="657.13073982914398"/>
    <x v="1"/>
    <x v="591"/>
    <x v="4"/>
    <x v="0"/>
    <s v="Ja"/>
    <n v="31"/>
    <s v="Woensdag"/>
    <s v="Nee"/>
    <s v="-"/>
    <s v="-"/>
    <s v="-"/>
    <s v="-"/>
    <n v="3"/>
  </r>
  <r>
    <n v="1582.7115592546777"/>
    <x v="1"/>
    <x v="592"/>
    <x v="2"/>
    <x v="1"/>
    <s v="Ja"/>
    <n v="40"/>
    <s v="Donderdag"/>
    <s v="Ja"/>
    <n v="6.38454560156854"/>
    <n v="6.0866275337432363"/>
    <n v="40"/>
    <s v="Zondag"/>
    <n v="4"/>
  </r>
  <r>
    <n v="154.57252234528906"/>
    <x v="1"/>
    <x v="593"/>
    <x v="0"/>
    <x v="2"/>
    <s v="Ja"/>
    <n v="43"/>
    <s v="Dinsdag"/>
    <s v="Ja"/>
    <n v="3.6265284029435989"/>
    <n v="1.7990710927081297"/>
    <n v="47"/>
    <s v="Dinsdag"/>
    <n v="6"/>
  </r>
  <r>
    <n v="304.72338385719263"/>
    <x v="1"/>
    <x v="594"/>
    <x v="4"/>
    <x v="2"/>
    <s v="Ja"/>
    <n v="27"/>
    <s v="Vrijdag"/>
    <s v="Nee"/>
    <s v="-"/>
    <s v="-"/>
    <s v="-"/>
    <s v="-"/>
    <n v="2"/>
  </r>
  <r>
    <n v="1191.5321070929838"/>
    <x v="1"/>
    <x v="595"/>
    <x v="3"/>
    <x v="3"/>
    <s v="Ja"/>
    <n v="5"/>
    <s v="Woensdag"/>
    <s v="Ja"/>
    <n v="9.7986682759679145"/>
    <n v="10.287447164314507"/>
    <n v="5"/>
    <s v="Zaterdag"/>
    <n v="2"/>
  </r>
  <r>
    <n v="898.46062270463176"/>
    <x v="0"/>
    <x v="596"/>
    <x v="2"/>
    <x v="3"/>
    <s v="Ja"/>
    <n v="32"/>
    <s v="Dinsdag"/>
    <s v="Ja"/>
    <n v="7.546206047029834"/>
    <n v="2.1378608171186171"/>
    <n v="50"/>
    <s v="Zaterdag"/>
    <n v="5"/>
  </r>
  <r>
    <n v="630.53008239550911"/>
    <x v="1"/>
    <x v="597"/>
    <x v="1"/>
    <x v="0"/>
    <s v="Ja"/>
    <n v="2"/>
    <s v="Donderdag"/>
    <s v="Ja"/>
    <n v="9.9438786844906879"/>
    <n v="11.396733354015984"/>
    <n v="45"/>
    <s v="Maandag"/>
    <n v="2"/>
  </r>
  <r>
    <n v="1258.3739555724014"/>
    <x v="1"/>
    <x v="598"/>
    <x v="1"/>
    <x v="3"/>
    <s v="Ja"/>
    <n v="8"/>
    <s v="Zondag"/>
    <s v="Ja"/>
    <n v="3.1513588036842783"/>
    <n v="6.7811885946845933"/>
    <n v="26"/>
    <s v="Maandag"/>
    <n v="2"/>
  </r>
  <r>
    <n v="1282.8172292238166"/>
    <x v="1"/>
    <x v="599"/>
    <x v="0"/>
    <x v="1"/>
    <s v="Ja"/>
    <n v="2"/>
    <s v="Donderdag"/>
    <s v="Ja"/>
    <n v="3.1998498988134916"/>
    <n v="7.5674057299258504"/>
    <n v="15"/>
    <s v="Maandag"/>
    <n v="4"/>
  </r>
  <r>
    <n v="1112.8179959820707"/>
    <x v="0"/>
    <x v="600"/>
    <x v="2"/>
    <x v="3"/>
    <s v="Ja"/>
    <n v="12"/>
    <s v="Zaterdag"/>
    <s v="Ja"/>
    <n v="3.427072151134225"/>
    <n v="9.5240279207636771"/>
    <n v="23"/>
    <s v="Maandag"/>
    <n v="2"/>
  </r>
  <r>
    <n v="733.19273677490514"/>
    <x v="0"/>
    <x v="601"/>
    <x v="1"/>
    <x v="0"/>
    <s v="Ja"/>
    <n v="12"/>
    <s v="Zaterdag"/>
    <s v="Nee"/>
    <s v="-"/>
    <s v="-"/>
    <s v="-"/>
    <s v="-"/>
    <n v="4"/>
  </r>
  <r>
    <n v="1405.1665360997963"/>
    <x v="0"/>
    <x v="602"/>
    <x v="1"/>
    <x v="1"/>
    <s v="Ja"/>
    <n v="39"/>
    <s v="Zaterdag"/>
    <s v="Ja"/>
    <n v="10.589787978476199"/>
    <n v="10.51804751158193"/>
    <n v="44"/>
    <s v="Donderdag"/>
    <n v="2"/>
  </r>
  <r>
    <n v="262.92883930877872"/>
    <x v="1"/>
    <x v="603"/>
    <x v="3"/>
    <x v="2"/>
    <s v="Ja"/>
    <n v="24"/>
    <s v="Zaterdag"/>
    <s v="Nee"/>
    <s v="-"/>
    <s v="-"/>
    <s v="-"/>
    <s v="-"/>
    <n v="3"/>
  </r>
  <r>
    <n v="271.84580038447865"/>
    <x v="0"/>
    <x v="604"/>
    <x v="4"/>
    <x v="2"/>
    <s v="Ja"/>
    <n v="12"/>
    <s v="Woensdag"/>
    <s v="Ja"/>
    <n v="7.3173912821166027"/>
    <n v="12.325834168358092"/>
    <n v="46"/>
    <s v="Zondag"/>
    <n v="5"/>
  </r>
  <r>
    <n v="926.97518760648177"/>
    <x v="0"/>
    <x v="605"/>
    <x v="1"/>
    <x v="3"/>
    <s v="Ja"/>
    <n v="10"/>
    <s v="Maandag"/>
    <s v="Nee"/>
    <s v="-"/>
    <s v="-"/>
    <s v="-"/>
    <s v="-"/>
    <n v="3"/>
  </r>
  <r>
    <n v="1296.7901562697189"/>
    <x v="1"/>
    <x v="606"/>
    <x v="2"/>
    <x v="1"/>
    <s v="Ja"/>
    <n v="16"/>
    <s v="Donderdag"/>
    <s v="Nee"/>
    <s v="-"/>
    <s v="-"/>
    <s v="-"/>
    <s v="-"/>
    <n v="2"/>
  </r>
  <r>
    <n v="612.19841414093617"/>
    <x v="1"/>
    <x v="607"/>
    <x v="4"/>
    <x v="0"/>
    <s v="Ja"/>
    <n v="26"/>
    <s v="Woensdag"/>
    <s v="Ja"/>
    <n v="9.9836868087445758"/>
    <n v="8.2052094719997335"/>
    <n v="47"/>
    <s v="Woensdag"/>
    <n v="1"/>
  </r>
  <r>
    <n v="1330.0593199942696"/>
    <x v="1"/>
    <x v="608"/>
    <x v="1"/>
    <x v="1"/>
    <s v="Ja"/>
    <n v="26"/>
    <s v="Donderdag"/>
    <s v="Nee"/>
    <s v="-"/>
    <s v="-"/>
    <s v="-"/>
    <s v="-"/>
    <n v="3"/>
  </r>
  <r>
    <n v="807.97727714043924"/>
    <x v="1"/>
    <x v="609"/>
    <x v="1"/>
    <x v="3"/>
    <s v="Ja"/>
    <n v="40"/>
    <s v="Zondag"/>
    <s v="Ja"/>
    <n v="7.1760477750263592"/>
    <n v="9.3114096616267297"/>
    <n v="42"/>
    <s v="Zaterdag"/>
    <n v="3"/>
  </r>
  <r>
    <n v="561.33839970434053"/>
    <x v="1"/>
    <x v="610"/>
    <x v="0"/>
    <x v="0"/>
    <s v="Ja"/>
    <n v="1"/>
    <s v="Donderdag"/>
    <s v="Nee"/>
    <s v="-"/>
    <s v="-"/>
    <s v="-"/>
    <s v="-"/>
    <n v="4"/>
  </r>
  <r>
    <n v="1231.470762998091"/>
    <x v="1"/>
    <x v="611"/>
    <x v="2"/>
    <x v="3"/>
    <s v="Ja"/>
    <n v="14"/>
    <s v="Zaterdag"/>
    <s v="Nee"/>
    <s v="-"/>
    <s v="-"/>
    <s v="-"/>
    <s v="-"/>
    <n v="6"/>
  </r>
  <r>
    <n v="1304.2861931233156"/>
    <x v="1"/>
    <x v="612"/>
    <x v="2"/>
    <x v="1"/>
    <s v="Ja"/>
    <n v="12"/>
    <s v="Dinsdag"/>
    <s v="Ja"/>
    <n v="7.716072926609999"/>
    <n v="3.8360934812040171"/>
    <n v="22"/>
    <s v="Vrijdag"/>
    <n v="4"/>
  </r>
  <r>
    <n v="194.98012297420294"/>
    <x v="1"/>
    <x v="613"/>
    <x v="3"/>
    <x v="2"/>
    <s v="Ja"/>
    <n v="28"/>
    <s v="Vrijdag"/>
    <s v="Nee"/>
    <s v="-"/>
    <s v="-"/>
    <s v="-"/>
    <s v="-"/>
    <n v="3"/>
  </r>
  <r>
    <n v="356.50485916086404"/>
    <x v="1"/>
    <x v="614"/>
    <x v="2"/>
    <x v="2"/>
    <s v="Ja"/>
    <n v="32"/>
    <s v="Woensdag"/>
    <s v="Ja"/>
    <n v="6.9179933444296635"/>
    <n v="4.5139377715401157"/>
    <n v="39"/>
    <s v="Maandag"/>
    <n v="5"/>
  </r>
  <r>
    <n v="1862.2361624485218"/>
    <x v="0"/>
    <x v="615"/>
    <x v="1"/>
    <x v="4"/>
    <s v="Ja"/>
    <n v="12"/>
    <s v="Dinsdag"/>
    <s v="Ja"/>
    <n v="9.1717623873467264"/>
    <n v="2.5870825273016096"/>
    <n v="46"/>
    <s v="Vrijdag"/>
    <n v="7"/>
  </r>
  <r>
    <n v="1988.6103651335845"/>
    <x v="0"/>
    <x v="616"/>
    <x v="2"/>
    <x v="4"/>
    <s v="Ja"/>
    <n v="30"/>
    <s v="Vrijdag"/>
    <s v="Ja"/>
    <n v="8.6125586430365395"/>
    <n v="4.1913191679748625"/>
    <n v="50"/>
    <s v="Woensdag"/>
    <n v="4"/>
  </r>
  <r>
    <n v="1559.9805570882818"/>
    <x v="0"/>
    <x v="617"/>
    <x v="2"/>
    <x v="1"/>
    <s v="Ja"/>
    <n v="4"/>
    <s v="Zaterdag"/>
    <s v="Nee"/>
    <s v="-"/>
    <s v="-"/>
    <s v="-"/>
    <s v="-"/>
    <n v="2"/>
  </r>
  <r>
    <n v="564.48573975180807"/>
    <x v="1"/>
    <x v="618"/>
    <x v="1"/>
    <x v="0"/>
    <s v="Ja"/>
    <n v="5"/>
    <s v="Zondag"/>
    <s v="Ja"/>
    <n v="6.8342058112720849"/>
    <n v="5.3808637098932861"/>
    <n v="37"/>
    <s v="Zondag"/>
    <n v="2"/>
  </r>
  <r>
    <n v="1993.0585506114874"/>
    <x v="1"/>
    <x v="619"/>
    <x v="0"/>
    <x v="4"/>
    <s v="Ja"/>
    <n v="8"/>
    <s v="Zondag"/>
    <s v="Ja"/>
    <n v="4.5551961410716624"/>
    <n v="11.72992199244819"/>
    <n v="31"/>
    <s v="Vrijdag"/>
    <n v="5"/>
  </r>
  <r>
    <n v="676.80551641998886"/>
    <x v="1"/>
    <x v="620"/>
    <x v="3"/>
    <x v="0"/>
    <s v="Ja"/>
    <n v="8"/>
    <s v="Vrijdag"/>
    <s v="Ja"/>
    <n v="9.0706772725084619"/>
    <n v="5.1679314825848088"/>
    <n v="32"/>
    <s v="Woensdag"/>
    <n v="2"/>
  </r>
  <r>
    <n v="37.016865830859317"/>
    <x v="1"/>
    <x v="621"/>
    <x v="2"/>
    <x v="2"/>
    <s v="Ja"/>
    <n v="16"/>
    <s v="Vrijdag"/>
    <s v="Nee"/>
    <s v="-"/>
    <s v="-"/>
    <s v="-"/>
    <s v="-"/>
    <n v="6"/>
  </r>
  <r>
    <n v="1079.9811915537568"/>
    <x v="0"/>
    <x v="622"/>
    <x v="3"/>
    <x v="3"/>
    <s v="Ja"/>
    <n v="13"/>
    <s v="Donderdag"/>
    <s v="Nee"/>
    <s v="-"/>
    <s v="-"/>
    <s v="-"/>
    <s v="-"/>
    <n v="6"/>
  </r>
  <r>
    <n v="492.58424713450086"/>
    <x v="1"/>
    <x v="623"/>
    <x v="2"/>
    <x v="0"/>
    <s v="Ja"/>
    <n v="20"/>
    <s v="Zaterdag"/>
    <s v="Ja"/>
    <n v="7.6164656954841607"/>
    <n v="2.3770031844671942"/>
    <n v="28"/>
    <s v="Dinsdag"/>
    <n v="2"/>
  </r>
  <r>
    <n v="1577.2452144818469"/>
    <x v="0"/>
    <x v="624"/>
    <x v="2"/>
    <x v="1"/>
    <s v="Ja"/>
    <n v="24"/>
    <s v="Donderdag"/>
    <s v="Nee"/>
    <s v="-"/>
    <s v="-"/>
    <s v="-"/>
    <s v="-"/>
    <n v="4"/>
  </r>
  <r>
    <n v="1317.0447302789298"/>
    <x v="0"/>
    <x v="625"/>
    <x v="2"/>
    <x v="1"/>
    <s v="Ja"/>
    <n v="12"/>
    <s v="Zaterdag"/>
    <s v="Nee"/>
    <s v="-"/>
    <s v="-"/>
    <s v="-"/>
    <s v="-"/>
    <n v="2"/>
  </r>
  <r>
    <n v="255.46529431697275"/>
    <x v="1"/>
    <x v="626"/>
    <x v="1"/>
    <x v="2"/>
    <s v="Ja"/>
    <n v="3"/>
    <s v="Woensdag"/>
    <s v="Ja"/>
    <n v="3.9973573907665703"/>
    <n v="11.438885357330282"/>
    <n v="26"/>
    <s v="Woensdag"/>
    <n v="5"/>
  </r>
  <r>
    <n v="142.99521699155207"/>
    <x v="0"/>
    <x v="627"/>
    <x v="0"/>
    <x v="2"/>
    <s v="Ja"/>
    <n v="30"/>
    <s v="Donderdag"/>
    <s v="Ja"/>
    <n v="5.5091401452224478"/>
    <n v="8.9118810771503494"/>
    <n v="33"/>
    <s v="Woensdag"/>
    <n v="5"/>
  </r>
  <r>
    <n v="479.15631792905651"/>
    <x v="1"/>
    <x v="628"/>
    <x v="2"/>
    <x v="0"/>
    <s v="Ja"/>
    <n v="6"/>
    <s v="Dinsdag"/>
    <s v="Nee"/>
    <s v="-"/>
    <s v="-"/>
    <s v="-"/>
    <s v="-"/>
    <n v="1"/>
  </r>
  <r>
    <n v="434.87149578909737"/>
    <x v="0"/>
    <x v="629"/>
    <x v="0"/>
    <x v="0"/>
    <s v="Ja"/>
    <n v="23"/>
    <s v="Woensdag"/>
    <s v="Ja"/>
    <n v="8.8070941548020016"/>
    <n v="4.7784937525554607"/>
    <n v="28"/>
    <s v="Dinsdag"/>
    <n v="3"/>
  </r>
  <r>
    <n v="1692.3361862944837"/>
    <x v="0"/>
    <x v="630"/>
    <x v="4"/>
    <x v="4"/>
    <s v="Ja"/>
    <n v="35"/>
    <s v="Woensdag"/>
    <s v="Nee"/>
    <s v="-"/>
    <s v="-"/>
    <s v="-"/>
    <s v="-"/>
    <n v="6"/>
  </r>
  <r>
    <n v="1592.6678076100711"/>
    <x v="1"/>
    <x v="631"/>
    <x v="4"/>
    <x v="1"/>
    <s v="Ja"/>
    <n v="23"/>
    <s v="Woensdag"/>
    <s v="Ja"/>
    <n v="7.6462116131697373"/>
    <n v="12.074604605105735"/>
    <n v="31"/>
    <s v="Donderdag"/>
    <n v="5"/>
  </r>
  <r>
    <n v="1937.7039664760518"/>
    <x v="1"/>
    <x v="632"/>
    <x v="4"/>
    <x v="4"/>
    <s v="Ja"/>
    <n v="30"/>
    <s v="Zaterdag"/>
    <s v="Nee"/>
    <s v="-"/>
    <s v="-"/>
    <s v="-"/>
    <s v="-"/>
    <n v="5"/>
  </r>
  <r>
    <n v="1061.7502444011234"/>
    <x v="1"/>
    <x v="633"/>
    <x v="3"/>
    <x v="3"/>
    <s v="Ja"/>
    <n v="19"/>
    <s v="Donderdag"/>
    <s v="Nee"/>
    <s v="-"/>
    <s v="-"/>
    <s v="-"/>
    <s v="-"/>
    <n v="3"/>
  </r>
  <r>
    <n v="133.3675809467162"/>
    <x v="1"/>
    <x v="634"/>
    <x v="3"/>
    <x v="2"/>
    <s v="Ja"/>
    <n v="22"/>
    <s v="Woensdag"/>
    <s v="Ja"/>
    <n v="7.0433085782256937"/>
    <n v="9.5968299678787563"/>
    <n v="34"/>
    <s v="Zaterdag"/>
    <n v="2"/>
  </r>
  <r>
    <n v="1386.753522770292"/>
    <x v="1"/>
    <x v="635"/>
    <x v="3"/>
    <x v="1"/>
    <s v="Ja"/>
    <n v="9"/>
    <s v="Woensdag"/>
    <s v="Nee"/>
    <s v="-"/>
    <s v="-"/>
    <s v="-"/>
    <s v="-"/>
    <n v="3"/>
  </r>
  <r>
    <n v="1032.1561270577904"/>
    <x v="0"/>
    <x v="636"/>
    <x v="4"/>
    <x v="3"/>
    <s v="Ja"/>
    <n v="24"/>
    <s v="Donderdag"/>
    <s v="Ja"/>
    <n v="4.0564616520714418"/>
    <n v="4.0795623934680654"/>
    <n v="42"/>
    <s v="Zondag"/>
    <n v="6"/>
  </r>
  <r>
    <n v="1097.4709788810133"/>
    <x v="1"/>
    <x v="637"/>
    <x v="0"/>
    <x v="3"/>
    <s v="Ja"/>
    <n v="17"/>
    <s v="Zondag"/>
    <s v="Nee"/>
    <s v="-"/>
    <s v="-"/>
    <s v="-"/>
    <s v="-"/>
    <n v="5"/>
  </r>
  <r>
    <n v="1248.5143601452532"/>
    <x v="1"/>
    <x v="638"/>
    <x v="2"/>
    <x v="3"/>
    <s v="Ja"/>
    <n v="31"/>
    <s v="Maandag"/>
    <s v="Ja"/>
    <n v="7.0123819219811176"/>
    <n v="7.3562890946240032"/>
    <n v="48"/>
    <s v="Dinsdag"/>
    <n v="3"/>
  </r>
  <r>
    <n v="1457.4108030951975"/>
    <x v="1"/>
    <x v="639"/>
    <x v="0"/>
    <x v="1"/>
    <s v="Ja"/>
    <n v="28"/>
    <s v="Dinsdag"/>
    <s v="Ja"/>
    <n v="4.3043392200448896"/>
    <n v="6.6958477622905885"/>
    <n v="40"/>
    <s v="Zaterdag"/>
    <n v="4"/>
  </r>
  <r>
    <n v="42.537620923057609"/>
    <x v="1"/>
    <x v="640"/>
    <x v="3"/>
    <x v="2"/>
    <s v="Ja"/>
    <n v="21"/>
    <s v="Woensdag"/>
    <s v="Nee"/>
    <s v="-"/>
    <s v="-"/>
    <s v="-"/>
    <s v="-"/>
    <n v="2"/>
  </r>
  <r>
    <n v="1724.5027413421437"/>
    <x v="0"/>
    <x v="641"/>
    <x v="0"/>
    <x v="4"/>
    <s v="Ja"/>
    <n v="8"/>
    <s v="Zondag"/>
    <s v="Ja"/>
    <n v="8.2433902137555322"/>
    <n v="9.4090764765338708"/>
    <n v="15"/>
    <s v="Woensdag"/>
    <n v="5"/>
  </r>
  <r>
    <n v="717.27223774497088"/>
    <x v="0"/>
    <x v="642"/>
    <x v="1"/>
    <x v="0"/>
    <s v="Ja"/>
    <n v="25"/>
    <s v="Woensdag"/>
    <s v="Ja"/>
    <n v="9.3992698218714743"/>
    <n v="4.2211395900312141"/>
    <n v="40"/>
    <s v="Donderdag"/>
    <n v="4"/>
  </r>
  <r>
    <n v="1182.5012177713259"/>
    <x v="1"/>
    <x v="643"/>
    <x v="1"/>
    <x v="3"/>
    <s v="Ja"/>
    <n v="42"/>
    <s v="Woensdag"/>
    <s v="Nee"/>
    <s v="-"/>
    <s v="-"/>
    <s v="-"/>
    <s v="-"/>
    <n v="3"/>
  </r>
  <r>
    <n v="1419.6290572371713"/>
    <x v="0"/>
    <x v="644"/>
    <x v="4"/>
    <x v="1"/>
    <s v="Ja"/>
    <n v="42"/>
    <s v="Zondag"/>
    <s v="Nee"/>
    <s v="-"/>
    <s v="-"/>
    <s v="-"/>
    <s v="-"/>
    <n v="5"/>
  </r>
  <r>
    <n v="1450.841173710955"/>
    <x v="1"/>
    <x v="645"/>
    <x v="0"/>
    <x v="1"/>
    <s v="Ja"/>
    <n v="42"/>
    <s v="Zondag"/>
    <s v="Ja"/>
    <n v="6.9204281254453779"/>
    <n v="10.710589569911505"/>
    <n v="47"/>
    <s v="Maandag"/>
    <n v="2"/>
  </r>
  <r>
    <n v="1231.298390257072"/>
    <x v="0"/>
    <x v="646"/>
    <x v="2"/>
    <x v="3"/>
    <s v="Ja"/>
    <n v="1"/>
    <s v="Dinsdag"/>
    <s v="Nee"/>
    <s v="-"/>
    <s v="-"/>
    <s v="-"/>
    <s v="-"/>
    <n v="5"/>
  </r>
  <r>
    <n v="1120.1849178215436"/>
    <x v="1"/>
    <x v="647"/>
    <x v="3"/>
    <x v="3"/>
    <s v="Ja"/>
    <n v="36"/>
    <s v="Zondag"/>
    <s v="Ja"/>
    <n v="10.853435784385017"/>
    <n v="10.013448220174658"/>
    <n v="36"/>
    <s v="Dinsdag"/>
    <n v="3"/>
  </r>
  <r>
    <n v="481.99960003814851"/>
    <x v="0"/>
    <x v="648"/>
    <x v="0"/>
    <x v="0"/>
    <s v="Ja"/>
    <n v="14"/>
    <s v="Donderdag"/>
    <s v="Ja"/>
    <n v="4.0163399633943753"/>
    <n v="4.4610785551717189"/>
    <n v="17"/>
    <s v="Maandag"/>
    <n v="3"/>
  </r>
  <r>
    <n v="1928.2262708620181"/>
    <x v="0"/>
    <x v="649"/>
    <x v="1"/>
    <x v="4"/>
    <s v="Ja"/>
    <n v="40"/>
    <s v="Woensdag"/>
    <s v="Nee"/>
    <s v="-"/>
    <s v="-"/>
    <s v="-"/>
    <s v="-"/>
    <n v="5"/>
  </r>
  <r>
    <n v="1644.1830672424408"/>
    <x v="0"/>
    <x v="650"/>
    <x v="2"/>
    <x v="4"/>
    <s v="Ja"/>
    <n v="36"/>
    <s v="Dinsdag"/>
    <s v="Ja"/>
    <n v="4.319657304718576"/>
    <n v="11.787207254857488"/>
    <n v="48"/>
    <s v="Vrijdag"/>
    <n v="8"/>
  </r>
  <r>
    <n v="1477.8781341130323"/>
    <x v="0"/>
    <x v="651"/>
    <x v="3"/>
    <x v="1"/>
    <s v="Ja"/>
    <n v="17"/>
    <s v="Zaterdag"/>
    <s v="Nee"/>
    <s v="-"/>
    <s v="-"/>
    <s v="-"/>
    <s v="-"/>
    <n v="4"/>
  </r>
  <r>
    <n v="899.14343313552718"/>
    <x v="1"/>
    <x v="652"/>
    <x v="1"/>
    <x v="3"/>
    <s v="Ja"/>
    <n v="39"/>
    <s v="Maandag"/>
    <s v="Ja"/>
    <n v="8.2963639627761232"/>
    <n v="4.0339648714032812"/>
    <n v="46"/>
    <s v="Maandag"/>
    <n v="5"/>
  </r>
  <r>
    <n v="1188.5126862934324"/>
    <x v="1"/>
    <x v="653"/>
    <x v="0"/>
    <x v="3"/>
    <s v="Ja"/>
    <n v="44"/>
    <s v="Maandag"/>
    <s v="Nee"/>
    <s v="-"/>
    <s v="-"/>
    <s v="-"/>
    <s v="-"/>
    <n v="5"/>
  </r>
  <r>
    <n v="1116.6646573046582"/>
    <x v="1"/>
    <x v="654"/>
    <x v="3"/>
    <x v="3"/>
    <s v="Ja"/>
    <n v="35"/>
    <s v="Zaterdag"/>
    <s v="Nee"/>
    <s v="-"/>
    <s v="-"/>
    <s v="-"/>
    <s v="-"/>
    <n v="6"/>
  </r>
  <r>
    <n v="244.60976734730556"/>
    <x v="0"/>
    <x v="655"/>
    <x v="1"/>
    <x v="2"/>
    <s v="Ja"/>
    <n v="25"/>
    <s v="Donderdag"/>
    <s v="Nee"/>
    <s v="-"/>
    <s v="-"/>
    <s v="-"/>
    <s v="-"/>
    <n v="3"/>
  </r>
  <r>
    <n v="1454.4926319714925"/>
    <x v="1"/>
    <x v="656"/>
    <x v="4"/>
    <x v="1"/>
    <s v="Ja"/>
    <n v="15"/>
    <s v="Zondag"/>
    <s v="Nee"/>
    <s v="-"/>
    <s v="-"/>
    <s v="-"/>
    <s v="-"/>
    <n v="4"/>
  </r>
  <r>
    <n v="149.72368819040412"/>
    <x v="0"/>
    <x v="657"/>
    <x v="3"/>
    <x v="2"/>
    <s v="Ja"/>
    <n v="31"/>
    <s v="Zaterdag"/>
    <s v="Nee"/>
    <s v="-"/>
    <s v="-"/>
    <s v="-"/>
    <s v="-"/>
    <n v="6"/>
  </r>
  <r>
    <n v="1989.2278906455331"/>
    <x v="1"/>
    <x v="658"/>
    <x v="2"/>
    <x v="4"/>
    <s v="Ja"/>
    <n v="6"/>
    <s v="Woensdag"/>
    <s v="Ja"/>
    <n v="4.4329399297758227"/>
    <n v="9.3630163974457989"/>
    <n v="20"/>
    <s v="Dinsdag"/>
    <n v="4"/>
  </r>
  <r>
    <n v="806.13732873019148"/>
    <x v="0"/>
    <x v="659"/>
    <x v="3"/>
    <x v="0"/>
    <s v="Ja"/>
    <n v="39"/>
    <s v="Vrijdag"/>
    <s v="Ja"/>
    <n v="6.3999122444588838"/>
    <n v="3.2811034885894439"/>
    <n v="47"/>
    <s v="Zondag"/>
    <n v="3"/>
  </r>
  <r>
    <n v="1250.6521374591553"/>
    <x v="0"/>
    <x v="660"/>
    <x v="0"/>
    <x v="3"/>
    <s v="Ja"/>
    <n v="21"/>
    <s v="Donderdag"/>
    <s v="Ja"/>
    <n v="6.1262746328274229"/>
    <n v="8.6217704604240648"/>
    <n v="24"/>
    <s v="Dinsdag"/>
    <n v="6"/>
  </r>
  <r>
    <n v="1813.7823217712187"/>
    <x v="1"/>
    <x v="661"/>
    <x v="4"/>
    <x v="4"/>
    <s v="Ja"/>
    <n v="37"/>
    <s v="Maandag"/>
    <s v="Nee"/>
    <s v="-"/>
    <s v="-"/>
    <s v="-"/>
    <s v="-"/>
    <n v="4"/>
  </r>
  <r>
    <n v="1875.836787899854"/>
    <x v="0"/>
    <x v="662"/>
    <x v="3"/>
    <x v="4"/>
    <s v="Ja"/>
    <n v="38"/>
    <s v="Zondag"/>
    <s v="Ja"/>
    <n v="4.0869187313385522"/>
    <n v="1.6302363811380287"/>
    <n v="47"/>
    <s v="Maandag"/>
    <n v="8"/>
  </r>
  <r>
    <n v="124.64043525614902"/>
    <x v="1"/>
    <x v="663"/>
    <x v="1"/>
    <x v="2"/>
    <s v="Ja"/>
    <n v="26"/>
    <s v="Vrijdag"/>
    <s v="Nee"/>
    <s v="-"/>
    <s v="-"/>
    <s v="-"/>
    <s v="-"/>
    <n v="4"/>
  </r>
  <r>
    <n v="829.19869612209129"/>
    <x v="0"/>
    <x v="664"/>
    <x v="4"/>
    <x v="3"/>
    <s v="Ja"/>
    <n v="17"/>
    <s v="Vrijdag"/>
    <s v="Ja"/>
    <n v="10.682071015499663"/>
    <n v="10.028759164795526"/>
    <n v="40"/>
    <s v="Maandag"/>
    <n v="2"/>
  </r>
  <r>
    <n v="1142.8280432020267"/>
    <x v="1"/>
    <x v="665"/>
    <x v="0"/>
    <x v="3"/>
    <s v="Ja"/>
    <n v="40"/>
    <s v="Zaterdag"/>
    <s v="Nee"/>
    <s v="-"/>
    <s v="-"/>
    <s v="-"/>
    <s v="-"/>
    <n v="4"/>
  </r>
  <r>
    <n v="814.46846158433573"/>
    <x v="0"/>
    <x v="666"/>
    <x v="4"/>
    <x v="3"/>
    <s v="Ja"/>
    <n v="18"/>
    <s v="Dinsdag"/>
    <s v="Nee"/>
    <s v="-"/>
    <s v="-"/>
    <s v="-"/>
    <s v="-"/>
    <n v="6"/>
  </r>
  <r>
    <n v="1819.5729342622581"/>
    <x v="1"/>
    <x v="667"/>
    <x v="3"/>
    <x v="4"/>
    <s v="Ja"/>
    <n v="1"/>
    <s v="Dinsdag"/>
    <s v="Ja"/>
    <n v="9.7158413275739548"/>
    <n v="3.9231683473504591"/>
    <n v="42"/>
    <s v="Dinsdag"/>
    <n v="4"/>
  </r>
  <r>
    <n v="703.4863110467644"/>
    <x v="0"/>
    <x v="668"/>
    <x v="1"/>
    <x v="0"/>
    <s v="Ja"/>
    <n v="9"/>
    <s v="Vrijdag"/>
    <s v="Nee"/>
    <s v="-"/>
    <s v="-"/>
    <s v="-"/>
    <s v="-"/>
    <n v="1"/>
  </r>
  <r>
    <n v="1839.3079130325332"/>
    <x v="0"/>
    <x v="669"/>
    <x v="0"/>
    <x v="4"/>
    <s v="Ja"/>
    <n v="44"/>
    <s v="Vrijdag"/>
    <s v="Nee"/>
    <s v="-"/>
    <s v="-"/>
    <s v="-"/>
    <s v="-"/>
    <n v="6"/>
  </r>
  <r>
    <n v="1967.0567375435762"/>
    <x v="1"/>
    <x v="670"/>
    <x v="3"/>
    <x v="4"/>
    <s v="Ja"/>
    <n v="1"/>
    <s v="Dinsdag"/>
    <s v="Nee"/>
    <s v="-"/>
    <s v="-"/>
    <s v="-"/>
    <s v="-"/>
    <n v="4"/>
  </r>
  <r>
    <n v="561.38568042186864"/>
    <x v="1"/>
    <x v="671"/>
    <x v="3"/>
    <x v="0"/>
    <s v="Ja"/>
    <n v="44"/>
    <s v="Dinsdag"/>
    <s v="Ja"/>
    <n v="6.9351860200413844"/>
    <n v="3.095394461549331"/>
    <n v="49"/>
    <s v="Vrijdag"/>
    <n v="3"/>
  </r>
  <r>
    <n v="1765.0963538166352"/>
    <x v="0"/>
    <x v="672"/>
    <x v="2"/>
    <x v="4"/>
    <s v="Ja"/>
    <n v="9"/>
    <s v="Woensdag"/>
    <s v="Nee"/>
    <s v="-"/>
    <s v="-"/>
    <s v="-"/>
    <s v="-"/>
    <n v="8"/>
  </r>
  <r>
    <n v="84.656009126210577"/>
    <x v="1"/>
    <x v="673"/>
    <x v="0"/>
    <x v="2"/>
    <s v="Ja"/>
    <n v="19"/>
    <s v="Zaterdag"/>
    <s v="Ja"/>
    <n v="9.4223641078221654"/>
    <n v="12.651893696355408"/>
    <n v="40"/>
    <s v="Dinsdag"/>
    <n v="5"/>
  </r>
  <r>
    <n v="572.93660727919314"/>
    <x v="1"/>
    <x v="674"/>
    <x v="2"/>
    <x v="0"/>
    <s v="Ja"/>
    <n v="15"/>
    <s v="Zaterdag"/>
    <s v="Ja"/>
    <n v="3.5533806513985828"/>
    <n v="9.4379257902178448"/>
    <n v="30"/>
    <s v="Woensdag"/>
    <n v="4"/>
  </r>
  <r>
    <n v="443.33483825485411"/>
    <x v="0"/>
    <x v="675"/>
    <x v="4"/>
    <x v="0"/>
    <s v="Ja"/>
    <n v="14"/>
    <s v="Vrijdag"/>
    <s v="Nee"/>
    <s v="-"/>
    <s v="-"/>
    <s v="-"/>
    <s v="-"/>
    <n v="1"/>
  </r>
  <r>
    <n v="443.4498192215728"/>
    <x v="0"/>
    <x v="676"/>
    <x v="1"/>
    <x v="0"/>
    <s v="Ja"/>
    <n v="21"/>
    <s v="Donderdag"/>
    <s v="Ja"/>
    <n v="8.7977483205015972"/>
    <n v="12.436646458115343"/>
    <n v="31"/>
    <s v="Zaterdag"/>
    <n v="2"/>
  </r>
  <r>
    <n v="697.19959912856996"/>
    <x v="0"/>
    <x v="677"/>
    <x v="2"/>
    <x v="0"/>
    <s v="Ja"/>
    <n v="22"/>
    <s v="Maandag"/>
    <s v="Nee"/>
    <s v="-"/>
    <s v="-"/>
    <s v="-"/>
    <s v="-"/>
    <n v="4"/>
  </r>
  <r>
    <n v="830.06452671939269"/>
    <x v="1"/>
    <x v="678"/>
    <x v="2"/>
    <x v="3"/>
    <s v="Ja"/>
    <n v="6"/>
    <s v="Zaterdag"/>
    <s v="Ja"/>
    <n v="4.4812562650982075"/>
    <n v="4.3034524452435798"/>
    <n v="8"/>
    <s v="Zondag"/>
    <n v="5"/>
  </r>
  <r>
    <n v="839.55703088984205"/>
    <x v="0"/>
    <x v="679"/>
    <x v="1"/>
    <x v="3"/>
    <s v="Ja"/>
    <n v="19"/>
    <s v="Vrijdag"/>
    <s v="Nee"/>
    <s v="-"/>
    <s v="-"/>
    <s v="-"/>
    <s v="-"/>
    <n v="2"/>
  </r>
  <r>
    <n v="567.95210601162648"/>
    <x v="0"/>
    <x v="680"/>
    <x v="3"/>
    <x v="0"/>
    <s v="Ja"/>
    <n v="38"/>
    <s v="Dinsdag"/>
    <s v="Nee"/>
    <s v="-"/>
    <s v="-"/>
    <s v="-"/>
    <s v="-"/>
    <n v="3"/>
  </r>
  <r>
    <n v="47.001083981101388"/>
    <x v="1"/>
    <x v="681"/>
    <x v="3"/>
    <x v="2"/>
    <s v="Ja"/>
    <n v="37"/>
    <s v="Maandag"/>
    <s v="Ja"/>
    <n v="10.374260806165346"/>
    <n v="4.4870921314137178"/>
    <n v="47"/>
    <s v="Maandag"/>
    <n v="6"/>
  </r>
  <r>
    <n v="601.6039844491919"/>
    <x v="0"/>
    <x v="682"/>
    <x v="2"/>
    <x v="0"/>
    <s v="Ja"/>
    <n v="34"/>
    <s v="Dinsdag"/>
    <s v="Ja"/>
    <n v="4.8523746296929211"/>
    <n v="3.1634932216690657"/>
    <n v="35"/>
    <s v="Donderdag"/>
    <n v="2"/>
  </r>
  <r>
    <n v="826.78602544948842"/>
    <x v="0"/>
    <x v="683"/>
    <x v="0"/>
    <x v="3"/>
    <s v="Ja"/>
    <n v="7"/>
    <s v="Dinsdag"/>
    <s v="Ja"/>
    <n v="7.4906773459440359"/>
    <n v="10.258898908090462"/>
    <n v="48"/>
    <s v="Dinsdag"/>
    <n v="3"/>
  </r>
  <r>
    <n v="726.90941257955399"/>
    <x v="1"/>
    <x v="684"/>
    <x v="3"/>
    <x v="0"/>
    <s v="Ja"/>
    <n v="1"/>
    <s v="Maandag"/>
    <s v="Nee"/>
    <s v="-"/>
    <s v="-"/>
    <s v="-"/>
    <s v="-"/>
    <n v="1"/>
  </r>
  <r>
    <n v="1161.8157582575716"/>
    <x v="0"/>
    <x v="685"/>
    <x v="2"/>
    <x v="3"/>
    <s v="Ja"/>
    <n v="21"/>
    <s v="Dinsdag"/>
    <s v="Nee"/>
    <s v="-"/>
    <s v="-"/>
    <s v="-"/>
    <s v="-"/>
    <n v="3"/>
  </r>
  <r>
    <n v="551.89669016976052"/>
    <x v="1"/>
    <x v="686"/>
    <x v="2"/>
    <x v="0"/>
    <s v="Ja"/>
    <n v="6"/>
    <s v="Zaterdag"/>
    <s v="Nee"/>
    <s v="-"/>
    <s v="-"/>
    <s v="-"/>
    <s v="-"/>
    <n v="4"/>
  </r>
  <r>
    <n v="273.01319241012993"/>
    <x v="0"/>
    <x v="687"/>
    <x v="0"/>
    <x v="2"/>
    <s v="Ja"/>
    <n v="45"/>
    <s v="Dinsdag"/>
    <s v="Nee"/>
    <s v="-"/>
    <s v="-"/>
    <s v="-"/>
    <s v="-"/>
    <n v="3"/>
  </r>
  <r>
    <n v="1760.3811182285019"/>
    <x v="1"/>
    <x v="688"/>
    <x v="0"/>
    <x v="4"/>
    <s v="Ja"/>
    <n v="1"/>
    <s v="Dinsdag"/>
    <s v="Ja"/>
    <n v="3.8096671205433994"/>
    <n v="12.804560311529212"/>
    <n v="52"/>
    <s v="Vrijdag"/>
    <n v="4"/>
  </r>
  <r>
    <n v="725.98774189899291"/>
    <x v="0"/>
    <x v="689"/>
    <x v="0"/>
    <x v="0"/>
    <s v="Ja"/>
    <n v="8"/>
    <s v="Zondag"/>
    <s v="Nee"/>
    <s v="-"/>
    <s v="-"/>
    <s v="-"/>
    <s v="-"/>
    <n v="1"/>
  </r>
  <r>
    <n v="1334.4294460492642"/>
    <x v="0"/>
    <x v="690"/>
    <x v="3"/>
    <x v="1"/>
    <s v="Ja"/>
    <n v="21"/>
    <s v="Donderdag"/>
    <s v="Ja"/>
    <n v="8.2207943779832071"/>
    <n v="10.123452860440537"/>
    <n v="41"/>
    <s v="Maandag"/>
    <n v="2"/>
  </r>
  <r>
    <n v="900.15945755936571"/>
    <x v="1"/>
    <x v="691"/>
    <x v="3"/>
    <x v="3"/>
    <s v="Ja"/>
    <n v="30"/>
    <s v="Dinsdag"/>
    <s v="Nee"/>
    <s v="-"/>
    <s v="-"/>
    <s v="-"/>
    <s v="-"/>
    <n v="4"/>
  </r>
  <r>
    <n v="1222.1681553757667"/>
    <x v="0"/>
    <x v="692"/>
    <x v="3"/>
    <x v="3"/>
    <s v="Ja"/>
    <n v="20"/>
    <s v="Woensdag"/>
    <s v="Ja"/>
    <n v="6.0333559742694733"/>
    <n v="1.9356282935705567"/>
    <n v="27"/>
    <s v="Donderdag"/>
    <n v="3"/>
  </r>
  <r>
    <n v="1517.2914807390728"/>
    <x v="1"/>
    <x v="693"/>
    <x v="4"/>
    <x v="1"/>
    <s v="Ja"/>
    <n v="6"/>
    <s v="Vrijdag"/>
    <s v="Nee"/>
    <s v="-"/>
    <s v="-"/>
    <s v="-"/>
    <s v="-"/>
    <n v="2"/>
  </r>
  <r>
    <n v="1674.6819932385645"/>
    <x v="0"/>
    <x v="694"/>
    <x v="2"/>
    <x v="4"/>
    <s v="Ja"/>
    <n v="35"/>
    <s v="Zondag"/>
    <s v="Nee"/>
    <s v="-"/>
    <s v="-"/>
    <s v="-"/>
    <s v="-"/>
    <n v="7"/>
  </r>
  <r>
    <n v="59.153800381167144"/>
    <x v="0"/>
    <x v="695"/>
    <x v="4"/>
    <x v="2"/>
    <s v="Ja"/>
    <n v="11"/>
    <s v="Zaterdag"/>
    <s v="Ja"/>
    <n v="3.6654261758243987"/>
    <n v="6.8340158443502244"/>
    <n v="40"/>
    <s v="Zaterdag"/>
    <n v="3"/>
  </r>
  <r>
    <n v="1940.0789476110629"/>
    <x v="1"/>
    <x v="696"/>
    <x v="4"/>
    <x v="4"/>
    <s v="Ja"/>
    <n v="41"/>
    <s v="Dinsdag"/>
    <s v="Nee"/>
    <s v="-"/>
    <s v="-"/>
    <s v="-"/>
    <s v="-"/>
    <n v="8"/>
  </r>
  <r>
    <n v="285.16841818973506"/>
    <x v="1"/>
    <x v="697"/>
    <x v="2"/>
    <x v="2"/>
    <s v="Ja"/>
    <n v="9"/>
    <s v="Woensdag"/>
    <s v="Nee"/>
    <s v="-"/>
    <s v="-"/>
    <s v="-"/>
    <s v="-"/>
    <n v="6"/>
  </r>
  <r>
    <n v="1414.5458032570259"/>
    <x v="1"/>
    <x v="698"/>
    <x v="0"/>
    <x v="1"/>
    <s v="Ja"/>
    <n v="9"/>
    <s v="Zondag"/>
    <s v="Nee"/>
    <s v="-"/>
    <s v="-"/>
    <s v="-"/>
    <s v="-"/>
    <n v="6"/>
  </r>
  <r>
    <n v="1745.2691445070636"/>
    <x v="0"/>
    <x v="699"/>
    <x v="2"/>
    <x v="4"/>
    <s v="Ja"/>
    <n v="31"/>
    <s v="Woensdag"/>
    <s v="Nee"/>
    <s v="-"/>
    <s v="-"/>
    <s v="-"/>
    <s v="-"/>
    <n v="8"/>
  </r>
  <r>
    <n v="1312.1965616761224"/>
    <x v="0"/>
    <x v="700"/>
    <x v="0"/>
    <x v="1"/>
    <s v="Ja"/>
    <n v="18"/>
    <s v="Donderdag"/>
    <s v="Nee"/>
    <s v="-"/>
    <s v="-"/>
    <s v="-"/>
    <s v="-"/>
    <n v="6"/>
  </r>
  <r>
    <n v="484.94206029638059"/>
    <x v="1"/>
    <x v="701"/>
    <x v="2"/>
    <x v="0"/>
    <s v="Ja"/>
    <n v="23"/>
    <s v="Zondag"/>
    <s v="Nee"/>
    <s v="-"/>
    <s v="-"/>
    <s v="-"/>
    <s v="-"/>
    <n v="4"/>
  </r>
  <r>
    <n v="393.4092413249258"/>
    <x v="0"/>
    <x v="702"/>
    <x v="4"/>
    <x v="0"/>
    <s v="Ja"/>
    <n v="20"/>
    <s v="Woensdag"/>
    <s v="Nee"/>
    <s v="-"/>
    <s v="-"/>
    <s v="-"/>
    <s v="-"/>
    <n v="1"/>
  </r>
  <r>
    <n v="1420.0801414657783"/>
    <x v="0"/>
    <x v="703"/>
    <x v="1"/>
    <x v="1"/>
    <s v="Ja"/>
    <n v="18"/>
    <s v="Zondag"/>
    <s v="Ja"/>
    <n v="5.774182622754485"/>
    <n v="1.1315426481489546"/>
    <n v="40"/>
    <s v="Donderdag"/>
    <n v="2"/>
  </r>
  <r>
    <n v="1025.3250712373381"/>
    <x v="1"/>
    <x v="704"/>
    <x v="4"/>
    <x v="3"/>
    <s v="Ja"/>
    <n v="41"/>
    <s v="Woensdag"/>
    <s v="Ja"/>
    <n v="7.099327201355778"/>
    <n v="12.85683660134111"/>
    <n v="50"/>
    <s v="Zondag"/>
    <n v="2"/>
  </r>
  <r>
    <n v="295.74642108804449"/>
    <x v="0"/>
    <x v="705"/>
    <x v="3"/>
    <x v="2"/>
    <s v="Ja"/>
    <n v="18"/>
    <s v="Zondag"/>
    <s v="Nee"/>
    <s v="-"/>
    <s v="-"/>
    <s v="-"/>
    <s v="-"/>
    <n v="3"/>
  </r>
  <r>
    <n v="1519.5334313733354"/>
    <x v="0"/>
    <x v="706"/>
    <x v="4"/>
    <x v="1"/>
    <s v="Ja"/>
    <n v="29"/>
    <s v="Woensdag"/>
    <s v="Ja"/>
    <n v="7.4346297096411575"/>
    <n v="9.857625174048902"/>
    <n v="50"/>
    <s v="Woensdag"/>
    <n v="5"/>
  </r>
  <r>
    <n v="1317.9303947943631"/>
    <x v="1"/>
    <x v="707"/>
    <x v="1"/>
    <x v="1"/>
    <s v="Ja"/>
    <n v="38"/>
    <s v="Maandag"/>
    <s v="Ja"/>
    <n v="10.592989068417873"/>
    <n v="3.1390487538072969"/>
    <n v="49"/>
    <s v="Dinsdag"/>
    <n v="4"/>
  </r>
  <r>
    <n v="775.91431736766526"/>
    <x v="1"/>
    <x v="708"/>
    <x v="2"/>
    <x v="0"/>
    <s v="Ja"/>
    <n v="34"/>
    <s v="Zondag"/>
    <s v="Ja"/>
    <n v="7.0289039451544051"/>
    <n v="5.6413830923253272"/>
    <n v="52"/>
    <s v="Donderdag"/>
    <n v="4"/>
  </r>
  <r>
    <n v="157.78095484170416"/>
    <x v="0"/>
    <x v="709"/>
    <x v="4"/>
    <x v="2"/>
    <s v="Ja"/>
    <n v="31"/>
    <s v="Donderdag"/>
    <s v="Ja"/>
    <n v="5.9832712192880608"/>
    <n v="6.087248448834945"/>
    <n v="51"/>
    <s v="Maandag"/>
    <n v="2"/>
  </r>
  <r>
    <n v="433.30013131359362"/>
    <x v="0"/>
    <x v="710"/>
    <x v="4"/>
    <x v="0"/>
    <s v="Ja"/>
    <n v="33"/>
    <s v="Donderdag"/>
    <s v="Ja"/>
    <n v="4.4567070797932216"/>
    <n v="12.329755088391423"/>
    <n v="38"/>
    <s v="Donderdag"/>
    <n v="2"/>
  </r>
  <r>
    <n v="1696.7123876821674"/>
    <x v="1"/>
    <x v="711"/>
    <x v="3"/>
    <x v="4"/>
    <s v="Ja"/>
    <n v="33"/>
    <s v="Maandag"/>
    <s v="Nee"/>
    <s v="-"/>
    <s v="-"/>
    <s v="-"/>
    <s v="-"/>
    <n v="5"/>
  </r>
  <r>
    <n v="374.53195726657805"/>
    <x v="0"/>
    <x v="712"/>
    <x v="0"/>
    <x v="2"/>
    <s v="Ja"/>
    <n v="20"/>
    <s v="Zaterdag"/>
    <s v="Nee"/>
    <s v="-"/>
    <s v="-"/>
    <s v="-"/>
    <s v="-"/>
    <n v="2"/>
  </r>
  <r>
    <n v="1291.2750134898599"/>
    <x v="1"/>
    <x v="713"/>
    <x v="3"/>
    <x v="1"/>
    <s v="Ja"/>
    <n v="4"/>
    <s v="Zaterdag"/>
    <s v="Nee"/>
    <s v="-"/>
    <s v="-"/>
    <s v="-"/>
    <s v="-"/>
    <n v="3"/>
  </r>
  <r>
    <n v="498.3231566113389"/>
    <x v="1"/>
    <x v="714"/>
    <x v="4"/>
    <x v="0"/>
    <s v="Ja"/>
    <n v="19"/>
    <s v="Maandag"/>
    <s v="Ja"/>
    <n v="5.6034372030159352"/>
    <n v="8.9247571567042954"/>
    <n v="40"/>
    <s v="Dinsdag"/>
    <n v="3"/>
  </r>
  <r>
    <n v="320.21602349317862"/>
    <x v="1"/>
    <x v="715"/>
    <x v="2"/>
    <x v="2"/>
    <s v="Ja"/>
    <n v="31"/>
    <s v="Zaterdag"/>
    <s v="Ja"/>
    <n v="4.3244437314248305"/>
    <n v="11.327286610169857"/>
    <n v="44"/>
    <s v="Dinsdag"/>
    <n v="4"/>
  </r>
  <r>
    <n v="722.32918013180517"/>
    <x v="1"/>
    <x v="716"/>
    <x v="4"/>
    <x v="0"/>
    <s v="Ja"/>
    <n v="12"/>
    <s v="Zondag"/>
    <s v="Ja"/>
    <n v="4.4041178645549977"/>
    <n v="11.846455424762661"/>
    <n v="40"/>
    <s v="Vrijdag"/>
    <n v="2"/>
  </r>
  <r>
    <n v="1011.5403354897186"/>
    <x v="1"/>
    <x v="717"/>
    <x v="4"/>
    <x v="3"/>
    <s v="Ja"/>
    <n v="29"/>
    <s v="Maandag"/>
    <s v="Ja"/>
    <n v="7.6079967073088914"/>
    <n v="3.6007882563789511"/>
    <n v="34"/>
    <s v="Vrijdag"/>
    <n v="5"/>
  </r>
  <r>
    <n v="804.14748849459193"/>
    <x v="0"/>
    <x v="718"/>
    <x v="1"/>
    <x v="0"/>
    <s v="Ja"/>
    <n v="1"/>
    <s v="Dinsdag"/>
    <s v="Ja"/>
    <n v="9.3368630699425346"/>
    <n v="6.7153105304627427"/>
    <n v="46"/>
    <s v="Zaterdag"/>
    <n v="4"/>
  </r>
  <r>
    <n v="1700.0031411029547"/>
    <x v="1"/>
    <x v="719"/>
    <x v="3"/>
    <x v="4"/>
    <s v="Ja"/>
    <n v="41"/>
    <s v="Donderdag"/>
    <s v="Ja"/>
    <n v="7.4117801239835375"/>
    <n v="9.7423024572679306"/>
    <n v="41"/>
    <s v="Woensdag"/>
    <n v="5"/>
  </r>
  <r>
    <n v="333.29674919797014"/>
    <x v="1"/>
    <x v="720"/>
    <x v="0"/>
    <x v="2"/>
    <s v="Ja"/>
    <n v="11"/>
    <s v="Woensdag"/>
    <s v="Nee"/>
    <s v="-"/>
    <s v="-"/>
    <s v="-"/>
    <s v="-"/>
    <n v="3"/>
  </r>
  <r>
    <n v="1929.1326525296772"/>
    <x v="0"/>
    <x v="721"/>
    <x v="1"/>
    <x v="4"/>
    <s v="Ja"/>
    <n v="28"/>
    <s v="Vrijdag"/>
    <s v="Ja"/>
    <n v="8.2841241496447502"/>
    <n v="10.07217696413027"/>
    <n v="38"/>
    <s v="Maandag"/>
    <n v="6"/>
  </r>
  <r>
    <n v="1124.2457087709074"/>
    <x v="1"/>
    <x v="722"/>
    <x v="0"/>
    <x v="3"/>
    <s v="Ja"/>
    <n v="27"/>
    <s v="Vrijdag"/>
    <s v="Nee"/>
    <s v="-"/>
    <s v="-"/>
    <s v="-"/>
    <s v="-"/>
    <n v="2"/>
  </r>
  <r>
    <n v="262.41647982553184"/>
    <x v="1"/>
    <x v="723"/>
    <x v="0"/>
    <x v="2"/>
    <s v="Ja"/>
    <n v="24"/>
    <s v="Dinsdag"/>
    <s v="Ja"/>
    <n v="6.2792236553277485"/>
    <n v="12.121969260235332"/>
    <n v="38"/>
    <s v="Dinsdag"/>
    <n v="3"/>
  </r>
  <r>
    <n v="697.13561149337136"/>
    <x v="1"/>
    <x v="724"/>
    <x v="0"/>
    <x v="0"/>
    <s v="Ja"/>
    <n v="39"/>
    <s v="Dinsdag"/>
    <s v="Ja"/>
    <n v="5.7739148184831057"/>
    <n v="1.6694692963254307"/>
    <n v="47"/>
    <s v="Dinsdag"/>
    <n v="2"/>
  </r>
  <r>
    <n v="1399.8302878975257"/>
    <x v="0"/>
    <x v="725"/>
    <x v="3"/>
    <x v="1"/>
    <s v="Ja"/>
    <n v="19"/>
    <s v="Zondag"/>
    <s v="Ja"/>
    <n v="8.6848377065799358"/>
    <n v="9.379096402074321"/>
    <n v="36"/>
    <s v="Woensdag"/>
    <n v="3"/>
  </r>
  <r>
    <n v="1671.0310561380372"/>
    <x v="0"/>
    <x v="726"/>
    <x v="4"/>
    <x v="4"/>
    <s v="Ja"/>
    <n v="7"/>
    <s v="Woensdag"/>
    <s v="Nee"/>
    <s v="-"/>
    <s v="-"/>
    <s v="-"/>
    <s v="-"/>
    <n v="6"/>
  </r>
  <r>
    <n v="1137.9475115019734"/>
    <x v="1"/>
    <x v="727"/>
    <x v="1"/>
    <x v="3"/>
    <s v="Ja"/>
    <n v="2"/>
    <s v="Dinsdag"/>
    <s v="Ja"/>
    <n v="6.4957121159423918"/>
    <n v="4.0079392576554289"/>
    <n v="42"/>
    <s v="Dinsdag"/>
    <n v="4"/>
  </r>
  <r>
    <n v="161.16865962219245"/>
    <x v="1"/>
    <x v="728"/>
    <x v="2"/>
    <x v="2"/>
    <s v="Ja"/>
    <n v="22"/>
    <s v="Dinsdag"/>
    <s v="Nee"/>
    <s v="-"/>
    <s v="-"/>
    <s v="-"/>
    <s v="-"/>
    <n v="3"/>
  </r>
  <r>
    <n v="563.12659842023515"/>
    <x v="0"/>
    <x v="729"/>
    <x v="4"/>
    <x v="0"/>
    <s v="Ja"/>
    <n v="21"/>
    <s v="Vrijdag"/>
    <s v="Nee"/>
    <s v="-"/>
    <s v="-"/>
    <s v="-"/>
    <s v="-"/>
    <n v="2"/>
  </r>
  <r>
    <n v="1010.2420632295367"/>
    <x v="1"/>
    <x v="730"/>
    <x v="4"/>
    <x v="3"/>
    <s v="Ja"/>
    <n v="37"/>
    <s v="Maandag"/>
    <s v="Nee"/>
    <s v="-"/>
    <s v="-"/>
    <s v="-"/>
    <s v="-"/>
    <n v="3"/>
  </r>
  <r>
    <n v="1437.5739688082531"/>
    <x v="1"/>
    <x v="731"/>
    <x v="0"/>
    <x v="1"/>
    <s v="Ja"/>
    <n v="24"/>
    <s v="Maandag"/>
    <s v="Nee"/>
    <s v="-"/>
    <s v="-"/>
    <s v="-"/>
    <s v="-"/>
    <n v="3"/>
  </r>
  <r>
    <n v="1119.222605737978"/>
    <x v="0"/>
    <x v="732"/>
    <x v="3"/>
    <x v="3"/>
    <s v="Ja"/>
    <n v="16"/>
    <s v="Vrijdag"/>
    <s v="Ja"/>
    <n v="9.3303555785793844"/>
    <n v="9.9267698281007046"/>
    <n v="40"/>
    <s v="Woensdag"/>
    <n v="6"/>
  </r>
  <r>
    <n v="1251.6906573218123"/>
    <x v="0"/>
    <x v="733"/>
    <x v="4"/>
    <x v="3"/>
    <s v="Ja"/>
    <n v="45"/>
    <s v="Zaterdag"/>
    <s v="Nee"/>
    <s v="-"/>
    <s v="-"/>
    <s v="-"/>
    <s v="-"/>
    <n v="2"/>
  </r>
  <r>
    <n v="1597.2993201526488"/>
    <x v="1"/>
    <x v="734"/>
    <x v="3"/>
    <x v="1"/>
    <s v="Ja"/>
    <n v="23"/>
    <s v="Zondag"/>
    <s v="Ja"/>
    <n v="7.2635791636312748"/>
    <n v="4.388640077779435"/>
    <n v="49"/>
    <s v="Dinsdag"/>
    <n v="6"/>
  </r>
  <r>
    <n v="1619.8853569525834"/>
    <x v="0"/>
    <x v="735"/>
    <x v="0"/>
    <x v="1"/>
    <s v="Ja"/>
    <n v="23"/>
    <s v="Woensdag"/>
    <s v="Nee"/>
    <s v="-"/>
    <s v="-"/>
    <s v="-"/>
    <s v="-"/>
    <n v="4"/>
  </r>
  <r>
    <n v="305.01797261329796"/>
    <x v="1"/>
    <x v="736"/>
    <x v="4"/>
    <x v="2"/>
    <s v="Ja"/>
    <n v="43"/>
    <s v="Zondag"/>
    <s v="Ja"/>
    <n v="9.9412369787583899"/>
    <n v="2.474647240729948"/>
    <n v="44"/>
    <s v="Zondag"/>
    <n v="5"/>
  </r>
  <r>
    <n v="579.21537761769366"/>
    <x v="0"/>
    <x v="737"/>
    <x v="3"/>
    <x v="0"/>
    <s v="Ja"/>
    <n v="41"/>
    <s v="Woensdag"/>
    <s v="Nee"/>
    <s v="-"/>
    <s v="-"/>
    <s v="-"/>
    <s v="-"/>
    <n v="2"/>
  </r>
  <r>
    <n v="1903.5985841480845"/>
    <x v="1"/>
    <x v="738"/>
    <x v="0"/>
    <x v="4"/>
    <s v="Ja"/>
    <n v="33"/>
    <s v="Dinsdag"/>
    <s v="Nee"/>
    <s v="-"/>
    <s v="-"/>
    <s v="-"/>
    <s v="-"/>
    <n v="6"/>
  </r>
  <r>
    <n v="335.39176180489426"/>
    <x v="1"/>
    <x v="739"/>
    <x v="3"/>
    <x v="2"/>
    <s v="Ja"/>
    <n v="23"/>
    <s v="Dinsdag"/>
    <s v="Ja"/>
    <n v="6.0925233609040115"/>
    <n v="11.876711859253657"/>
    <n v="48"/>
    <s v="Woensdag"/>
    <n v="2"/>
  </r>
  <r>
    <n v="1913.6263596680417"/>
    <x v="0"/>
    <x v="740"/>
    <x v="1"/>
    <x v="4"/>
    <s v="Ja"/>
    <n v="25"/>
    <s v="Vrijdag"/>
    <s v="Ja"/>
    <n v="3.2314804756188042"/>
    <n v="6.6116005121994821"/>
    <n v="52"/>
    <s v="Maandag"/>
    <n v="4"/>
  </r>
  <r>
    <n v="202.47419097387285"/>
    <x v="1"/>
    <x v="741"/>
    <x v="4"/>
    <x v="2"/>
    <s v="Ja"/>
    <n v="43"/>
    <s v="Maandag"/>
    <s v="Ja"/>
    <n v="3.8478084261027652"/>
    <n v="8.9864456211990191"/>
    <n v="50"/>
    <s v="Zaterdag"/>
    <n v="6"/>
  </r>
  <r>
    <n v="388.88462696092745"/>
    <x v="0"/>
    <x v="742"/>
    <x v="1"/>
    <x v="2"/>
    <s v="Ja"/>
    <n v="23"/>
    <s v="Vrijdag"/>
    <s v="Nee"/>
    <s v="-"/>
    <s v="-"/>
    <s v="-"/>
    <s v="-"/>
    <n v="4"/>
  </r>
  <r>
    <n v="1299.4930005249596"/>
    <x v="1"/>
    <x v="743"/>
    <x v="4"/>
    <x v="1"/>
    <s v="Ja"/>
    <n v="30"/>
    <s v="Zondag"/>
    <s v="Ja"/>
    <n v="10.082123234089616"/>
    <n v="11.449998807458952"/>
    <n v="46"/>
    <s v="Dinsdag"/>
    <n v="6"/>
  </r>
  <r>
    <n v="824.13992034946102"/>
    <x v="0"/>
    <x v="744"/>
    <x v="3"/>
    <x v="3"/>
    <s v="Ja"/>
    <n v="20"/>
    <s v="Donderdag"/>
    <s v="Ja"/>
    <n v="7.7951473441342145"/>
    <n v="7.3928698586567148"/>
    <n v="34"/>
    <s v="Zaterdag"/>
    <n v="2"/>
  </r>
  <r>
    <n v="812.28615682120665"/>
    <x v="0"/>
    <x v="745"/>
    <x v="1"/>
    <x v="3"/>
    <s v="Ja"/>
    <n v="35"/>
    <s v="Woensdag"/>
    <s v="Ja"/>
    <n v="9.4383423900213046"/>
    <n v="3.4891197290505782"/>
    <n v="46"/>
    <s v="Vrijdag"/>
    <n v="5"/>
  </r>
  <r>
    <n v="246.36330803120524"/>
    <x v="0"/>
    <x v="746"/>
    <x v="1"/>
    <x v="2"/>
    <s v="Ja"/>
    <n v="7"/>
    <s v="Dinsdag"/>
    <s v="Nee"/>
    <s v="-"/>
    <s v="-"/>
    <s v="-"/>
    <s v="-"/>
    <n v="3"/>
  </r>
  <r>
    <n v="1097.8316708316031"/>
    <x v="1"/>
    <x v="747"/>
    <x v="2"/>
    <x v="3"/>
    <s v="Ja"/>
    <n v="19"/>
    <s v="Vrijdag"/>
    <s v="Nee"/>
    <s v="-"/>
    <s v="-"/>
    <s v="-"/>
    <s v="-"/>
    <n v="6"/>
  </r>
  <r>
    <n v="97.93283689236992"/>
    <x v="0"/>
    <x v="748"/>
    <x v="1"/>
    <x v="2"/>
    <s v="Ja"/>
    <n v="15"/>
    <s v="Zaterdag"/>
    <s v="Nee"/>
    <s v="-"/>
    <s v="-"/>
    <s v="-"/>
    <s v="-"/>
    <n v="5"/>
  </r>
  <r>
    <n v="1703.5333444142755"/>
    <x v="1"/>
    <x v="749"/>
    <x v="4"/>
    <x v="4"/>
    <s v="Ja"/>
    <n v="13"/>
    <s v="Zondag"/>
    <s v="Ja"/>
    <n v="7.6407517375617582"/>
    <n v="6.3269076159019892"/>
    <n v="46"/>
    <s v="Woensdag"/>
    <n v="4"/>
  </r>
  <r>
    <n v="1632.1837375537748"/>
    <x v="0"/>
    <x v="750"/>
    <x v="3"/>
    <x v="4"/>
    <s v="Ja"/>
    <n v="39"/>
    <s v="Zaterdag"/>
    <s v="Nee"/>
    <s v="-"/>
    <s v="-"/>
    <s v="-"/>
    <s v="-"/>
    <n v="4"/>
  </r>
  <r>
    <n v="254.38437656790302"/>
    <x v="0"/>
    <x v="751"/>
    <x v="2"/>
    <x v="2"/>
    <s v="Ja"/>
    <n v="30"/>
    <s v="Vrijdag"/>
    <s v="Nee"/>
    <s v="-"/>
    <s v="-"/>
    <s v="-"/>
    <s v="-"/>
    <n v="3"/>
  </r>
  <r>
    <n v="1557.4082445672357"/>
    <x v="0"/>
    <x v="752"/>
    <x v="2"/>
    <x v="1"/>
    <s v="Ja"/>
    <n v="30"/>
    <s v="Donderdag"/>
    <s v="Nee"/>
    <s v="-"/>
    <s v="-"/>
    <s v="-"/>
    <s v="-"/>
    <n v="4"/>
  </r>
  <r>
    <n v="447.99452685915793"/>
    <x v="1"/>
    <x v="753"/>
    <x v="4"/>
    <x v="0"/>
    <s v="Ja"/>
    <n v="26"/>
    <s v="Dinsdag"/>
    <s v="Nee"/>
    <s v="-"/>
    <s v="-"/>
    <s v="-"/>
    <s v="-"/>
    <n v="4"/>
  </r>
  <r>
    <n v="425.99011196197853"/>
    <x v="1"/>
    <x v="754"/>
    <x v="1"/>
    <x v="0"/>
    <s v="Ja"/>
    <n v="3"/>
    <s v="Vrijdag"/>
    <s v="Ja"/>
    <n v="6.1565374585178558"/>
    <n v="6.3741217749543333"/>
    <n v="31"/>
    <s v="Zaterdag"/>
    <n v="2"/>
  </r>
  <r>
    <n v="485.72543680218479"/>
    <x v="0"/>
    <x v="755"/>
    <x v="1"/>
    <x v="0"/>
    <s v="Ja"/>
    <n v="42"/>
    <s v="Maandag"/>
    <s v="Nee"/>
    <s v="-"/>
    <s v="-"/>
    <s v="-"/>
    <s v="-"/>
    <n v="4"/>
  </r>
  <r>
    <n v="1902.2460811001479"/>
    <x v="1"/>
    <x v="756"/>
    <x v="0"/>
    <x v="4"/>
    <s v="Ja"/>
    <n v="32"/>
    <s v="Dinsdag"/>
    <s v="Nee"/>
    <s v="-"/>
    <s v="-"/>
    <s v="-"/>
    <s v="-"/>
    <n v="8"/>
  </r>
  <r>
    <n v="392.13083818996091"/>
    <x v="1"/>
    <x v="757"/>
    <x v="4"/>
    <x v="0"/>
    <s v="Ja"/>
    <n v="21"/>
    <s v="Donderdag"/>
    <s v="Ja"/>
    <n v="6.0416961904576825"/>
    <n v="4.3706244702849988"/>
    <n v="49"/>
    <s v="Zaterdag"/>
    <n v="1"/>
  </r>
  <r>
    <n v="1762.6211275535154"/>
    <x v="1"/>
    <x v="758"/>
    <x v="1"/>
    <x v="4"/>
    <s v="Ja"/>
    <n v="30"/>
    <s v="Zondag"/>
    <s v="Nee"/>
    <s v="-"/>
    <s v="-"/>
    <s v="-"/>
    <s v="-"/>
    <n v="5"/>
  </r>
  <r>
    <n v="797.77073256698282"/>
    <x v="0"/>
    <x v="759"/>
    <x v="2"/>
    <x v="0"/>
    <s v="Ja"/>
    <n v="10"/>
    <s v="Zondag"/>
    <s v="Nee"/>
    <s v="-"/>
    <s v="-"/>
    <s v="-"/>
    <s v="-"/>
    <n v="3"/>
  </r>
  <r>
    <n v="1513.6825006329736"/>
    <x v="0"/>
    <x v="760"/>
    <x v="3"/>
    <x v="1"/>
    <s v="Ja"/>
    <n v="28"/>
    <s v="Zondag"/>
    <s v="Ja"/>
    <n v="4.9096264293563738"/>
    <n v="2.0077722114371221"/>
    <n v="44"/>
    <s v="Zondag"/>
    <n v="4"/>
  </r>
  <r>
    <n v="1043.3039095327467"/>
    <x v="0"/>
    <x v="761"/>
    <x v="1"/>
    <x v="3"/>
    <s v="Ja"/>
    <n v="17"/>
    <s v="Zaterdag"/>
    <s v="Ja"/>
    <n v="5.8525565293970656"/>
    <n v="1.8830993669225515"/>
    <n v="39"/>
    <s v="Vrijdag"/>
    <n v="3"/>
  </r>
  <r>
    <n v="1523.8382221941622"/>
    <x v="0"/>
    <x v="762"/>
    <x v="0"/>
    <x v="1"/>
    <s v="Ja"/>
    <n v="33"/>
    <s v="Woensdag"/>
    <s v="Ja"/>
    <n v="5.0978204854240614"/>
    <n v="10.458294148186779"/>
    <n v="39"/>
    <s v="Dinsdag"/>
    <n v="4"/>
  </r>
  <r>
    <n v="447.30557651205385"/>
    <x v="0"/>
    <x v="763"/>
    <x v="2"/>
    <x v="0"/>
    <s v="Ja"/>
    <n v="28"/>
    <s v="Dinsdag"/>
    <s v="Nee"/>
    <s v="-"/>
    <s v="-"/>
    <s v="-"/>
    <s v="-"/>
    <n v="4"/>
  </r>
  <r>
    <n v="1254.1340892201385"/>
    <x v="1"/>
    <x v="764"/>
    <x v="1"/>
    <x v="3"/>
    <s v="Ja"/>
    <n v="25"/>
    <s v="Dinsdag"/>
    <s v="Nee"/>
    <s v="-"/>
    <s v="-"/>
    <s v="-"/>
    <s v="-"/>
    <n v="3"/>
  </r>
  <r>
    <n v="809.43045673342647"/>
    <x v="1"/>
    <x v="765"/>
    <x v="3"/>
    <x v="3"/>
    <s v="Ja"/>
    <n v="15"/>
    <s v="Vrijdag"/>
    <s v="Ja"/>
    <n v="8.2111931364504542"/>
    <n v="1.4180881781084769"/>
    <n v="45"/>
    <s v="Zondag"/>
    <n v="2"/>
  </r>
  <r>
    <n v="1991.0656483385837"/>
    <x v="0"/>
    <x v="766"/>
    <x v="4"/>
    <x v="4"/>
    <s v="Ja"/>
    <n v="29"/>
    <s v="Donderdag"/>
    <s v="Ja"/>
    <n v="10.350017403428966"/>
    <n v="9.1625580928340433"/>
    <n v="44"/>
    <s v="Woensdag"/>
    <n v="7"/>
  </r>
  <r>
    <n v="1804.0283312778499"/>
    <x v="0"/>
    <x v="767"/>
    <x v="2"/>
    <x v="4"/>
    <s v="Ja"/>
    <n v="20"/>
    <s v="Woensdag"/>
    <s v="Nee"/>
    <s v="-"/>
    <s v="-"/>
    <s v="-"/>
    <s v="-"/>
    <n v="4"/>
  </r>
  <r>
    <n v="1547.4469964649254"/>
    <x v="0"/>
    <x v="768"/>
    <x v="3"/>
    <x v="1"/>
    <s v="Ja"/>
    <n v="29"/>
    <s v="Zondag"/>
    <s v="Ja"/>
    <n v="8.6327615122943016"/>
    <n v="7.4076369559061899"/>
    <n v="49"/>
    <s v="Donderdag"/>
    <n v="4"/>
  </r>
  <r>
    <n v="750.61571547897552"/>
    <x v="0"/>
    <x v="769"/>
    <x v="3"/>
    <x v="0"/>
    <s v="Ja"/>
    <n v="23"/>
    <s v="Donderdag"/>
    <s v="Nee"/>
    <s v="-"/>
    <s v="-"/>
    <s v="-"/>
    <s v="-"/>
    <n v="4"/>
  </r>
  <r>
    <n v="78.524744199927895"/>
    <x v="1"/>
    <x v="770"/>
    <x v="3"/>
    <x v="2"/>
    <s v="Ja"/>
    <n v="31"/>
    <s v="Zaterdag"/>
    <s v="Ja"/>
    <n v="9.0465257470605245"/>
    <n v="5.5013412461800266"/>
    <n v="31"/>
    <s v="Zondag"/>
    <n v="2"/>
  </r>
  <r>
    <n v="1499.2310505295859"/>
    <x v="1"/>
    <x v="771"/>
    <x v="2"/>
    <x v="1"/>
    <s v="Ja"/>
    <n v="13"/>
    <s v="Donderdag"/>
    <s v="Ja"/>
    <n v="5.2430988917946397"/>
    <n v="2.1924694968500207"/>
    <n v="14"/>
    <s v="Donderdag"/>
    <n v="5"/>
  </r>
  <r>
    <n v="1132.5777338857201"/>
    <x v="0"/>
    <x v="772"/>
    <x v="4"/>
    <x v="3"/>
    <s v="Ja"/>
    <n v="14"/>
    <s v="Vrijdag"/>
    <s v="Ja"/>
    <n v="3.857387237710447"/>
    <n v="11.529053408351697"/>
    <n v="27"/>
    <s v="Vrijdag"/>
    <n v="5"/>
  </r>
  <r>
    <n v="617.92227780280768"/>
    <x v="0"/>
    <x v="773"/>
    <x v="1"/>
    <x v="0"/>
    <s v="Ja"/>
    <n v="37"/>
    <s v="Dinsdag"/>
    <s v="Nee"/>
    <s v="-"/>
    <s v="-"/>
    <s v="-"/>
    <s v="-"/>
    <n v="4"/>
  </r>
  <r>
    <n v="1387.2045082892882"/>
    <x v="1"/>
    <x v="774"/>
    <x v="1"/>
    <x v="1"/>
    <s v="Ja"/>
    <n v="30"/>
    <s v="Donderdag"/>
    <s v="Ja"/>
    <n v="6.6579617855486122"/>
    <n v="5.4632632183769836"/>
    <n v="42"/>
    <s v="Donderdag"/>
    <n v="4"/>
  </r>
  <r>
    <n v="1468.8720491411366"/>
    <x v="0"/>
    <x v="775"/>
    <x v="4"/>
    <x v="1"/>
    <s v="Ja"/>
    <n v="11"/>
    <s v="Dinsdag"/>
    <s v="Nee"/>
    <s v="-"/>
    <s v="-"/>
    <s v="-"/>
    <s v="-"/>
    <n v="5"/>
  </r>
  <r>
    <n v="1268.7745128017132"/>
    <x v="1"/>
    <x v="776"/>
    <x v="4"/>
    <x v="1"/>
    <s v="Ja"/>
    <n v="4"/>
    <s v="Vrijdag"/>
    <s v="Nee"/>
    <s v="-"/>
    <s v="-"/>
    <s v="-"/>
    <s v="-"/>
    <n v="5"/>
  </r>
  <r>
    <n v="1095.405402280963"/>
    <x v="1"/>
    <x v="777"/>
    <x v="1"/>
    <x v="3"/>
    <s v="Ja"/>
    <n v="2"/>
    <s v="Donderdag"/>
    <s v="Nee"/>
    <s v="-"/>
    <s v="-"/>
    <s v="-"/>
    <s v="-"/>
    <n v="2"/>
  </r>
  <r>
    <n v="1139.7899253396438"/>
    <x v="0"/>
    <x v="778"/>
    <x v="0"/>
    <x v="3"/>
    <s v="Ja"/>
    <n v="41"/>
    <s v="Woensdag"/>
    <s v="Nee"/>
    <s v="-"/>
    <s v="-"/>
    <s v="-"/>
    <s v="-"/>
    <n v="5"/>
  </r>
  <r>
    <n v="1507.7972689634012"/>
    <x v="0"/>
    <x v="779"/>
    <x v="4"/>
    <x v="1"/>
    <s v="Ja"/>
    <n v="9"/>
    <s v="Zondag"/>
    <s v="Nee"/>
    <s v="-"/>
    <s v="-"/>
    <s v="-"/>
    <s v="-"/>
    <n v="6"/>
  </r>
  <r>
    <n v="104.37492232198299"/>
    <x v="0"/>
    <x v="780"/>
    <x v="1"/>
    <x v="2"/>
    <s v="Ja"/>
    <n v="8"/>
    <s v="Zondag"/>
    <s v="Ja"/>
    <n v="4.8151665293600967"/>
    <n v="2.6537437243078448"/>
    <n v="31"/>
    <s v="Vrijdag"/>
    <n v="5"/>
  </r>
  <r>
    <n v="1960.8449022060001"/>
    <x v="0"/>
    <x v="781"/>
    <x v="0"/>
    <x v="4"/>
    <s v="Ja"/>
    <n v="9"/>
    <s v="Woensdag"/>
    <s v="Nee"/>
    <s v="-"/>
    <s v="-"/>
    <s v="-"/>
    <s v="-"/>
    <n v="7"/>
  </r>
  <r>
    <n v="1732.1123357104839"/>
    <x v="1"/>
    <x v="782"/>
    <x v="1"/>
    <x v="4"/>
    <s v="Ja"/>
    <n v="29"/>
    <s v="Donderdag"/>
    <s v="Nee"/>
    <s v="-"/>
    <s v="-"/>
    <s v="-"/>
    <s v="-"/>
    <n v="8"/>
  </r>
  <r>
    <n v="1150.5195431604682"/>
    <x v="1"/>
    <x v="783"/>
    <x v="2"/>
    <x v="3"/>
    <s v="Ja"/>
    <n v="26"/>
    <s v="Zaterdag"/>
    <s v="Nee"/>
    <s v="-"/>
    <s v="-"/>
    <s v="-"/>
    <s v="-"/>
    <n v="5"/>
  </r>
  <r>
    <n v="1028.9305599946522"/>
    <x v="0"/>
    <x v="784"/>
    <x v="2"/>
    <x v="3"/>
    <s v="Ja"/>
    <n v="6"/>
    <s v="Maandag"/>
    <s v="Ja"/>
    <n v="5.8914669602926786"/>
    <n v="4.7831617327842331"/>
    <n v="33"/>
    <s v="Zondag"/>
    <n v="4"/>
  </r>
  <r>
    <n v="979.58376020380172"/>
    <x v="0"/>
    <x v="785"/>
    <x v="4"/>
    <x v="3"/>
    <s v="Ja"/>
    <n v="40"/>
    <s v="Woensdag"/>
    <s v="Ja"/>
    <n v="9.3008917619815179"/>
    <n v="1.9615634083574314"/>
    <n v="51"/>
    <s v="Donderdag"/>
    <n v="4"/>
  </r>
  <r>
    <n v="798.95424600926549"/>
    <x v="1"/>
    <x v="786"/>
    <x v="4"/>
    <x v="0"/>
    <s v="Ja"/>
    <n v="27"/>
    <s v="Dinsdag"/>
    <s v="Ja"/>
    <n v="5.188255503741682"/>
    <n v="9.8355306452835531"/>
    <n v="43"/>
    <s v="Zaterdag"/>
    <n v="3"/>
  </r>
  <r>
    <n v="569.00664957215292"/>
    <x v="0"/>
    <x v="787"/>
    <x v="4"/>
    <x v="0"/>
    <s v="Ja"/>
    <n v="37"/>
    <s v="Zaterdag"/>
    <s v="Nee"/>
    <s v="-"/>
    <s v="-"/>
    <s v="-"/>
    <s v="-"/>
    <n v="2"/>
  </r>
  <r>
    <n v="244.71327952020582"/>
    <x v="1"/>
    <x v="788"/>
    <x v="1"/>
    <x v="2"/>
    <s v="Ja"/>
    <n v="32"/>
    <s v="Woensdag"/>
    <s v="Ja"/>
    <n v="10.831546170056418"/>
    <n v="11.708951520440907"/>
    <n v="38"/>
    <s v="Vrijdag"/>
    <n v="3"/>
  </r>
  <r>
    <n v="551.28693395963262"/>
    <x v="1"/>
    <x v="789"/>
    <x v="0"/>
    <x v="0"/>
    <s v="Ja"/>
    <n v="19"/>
    <s v="Woensdag"/>
    <s v="Ja"/>
    <n v="9.3904038570247366"/>
    <n v="7.7310074914194002"/>
    <n v="23"/>
    <s v="Maandag"/>
    <n v="2"/>
  </r>
  <r>
    <n v="1647.4288844330749"/>
    <x v="0"/>
    <x v="790"/>
    <x v="0"/>
    <x v="4"/>
    <s v="Ja"/>
    <n v="26"/>
    <s v="Vrijdag"/>
    <s v="Nee"/>
    <s v="-"/>
    <s v="-"/>
    <s v="-"/>
    <s v="-"/>
    <n v="5"/>
  </r>
  <r>
    <n v="914.22578232417504"/>
    <x v="1"/>
    <x v="791"/>
    <x v="2"/>
    <x v="3"/>
    <s v="Ja"/>
    <n v="38"/>
    <s v="Vrijdag"/>
    <s v="Nee"/>
    <s v="-"/>
    <s v="-"/>
    <s v="-"/>
    <s v="-"/>
    <n v="2"/>
  </r>
  <r>
    <n v="1209.1525520015805"/>
    <x v="1"/>
    <x v="792"/>
    <x v="1"/>
    <x v="3"/>
    <s v="Ja"/>
    <n v="45"/>
    <s v="Zondag"/>
    <s v="Nee"/>
    <s v="-"/>
    <s v="-"/>
    <s v="-"/>
    <s v="-"/>
    <n v="2"/>
  </r>
  <r>
    <n v="1315.2754800725818"/>
    <x v="0"/>
    <x v="793"/>
    <x v="1"/>
    <x v="1"/>
    <s v="Ja"/>
    <n v="32"/>
    <s v="Vrijdag"/>
    <s v="Nee"/>
    <s v="-"/>
    <s v="-"/>
    <s v="-"/>
    <s v="-"/>
    <n v="2"/>
  </r>
  <r>
    <n v="1573.6788231778503"/>
    <x v="1"/>
    <x v="794"/>
    <x v="1"/>
    <x v="1"/>
    <s v="Ja"/>
    <n v="16"/>
    <s v="Maandag"/>
    <s v="Nee"/>
    <s v="-"/>
    <s v="-"/>
    <s v="-"/>
    <s v="-"/>
    <n v="2"/>
  </r>
  <r>
    <n v="1533.9124197442168"/>
    <x v="0"/>
    <x v="795"/>
    <x v="1"/>
    <x v="1"/>
    <s v="Ja"/>
    <n v="21"/>
    <s v="Maandag"/>
    <s v="Ja"/>
    <n v="7.7798835645239119"/>
    <n v="1.2801386793720444"/>
    <n v="31"/>
    <s v="Donderdag"/>
    <n v="3"/>
  </r>
  <r>
    <n v="425.41332984273748"/>
    <x v="1"/>
    <x v="796"/>
    <x v="1"/>
    <x v="0"/>
    <s v="Ja"/>
    <n v="10"/>
    <s v="Dinsdag"/>
    <s v="Ja"/>
    <n v="6.5015331215153571"/>
    <n v="9.0181329029647621"/>
    <n v="35"/>
    <s v="Woensdag"/>
    <n v="1"/>
  </r>
  <r>
    <n v="484.1694825033394"/>
    <x v="1"/>
    <x v="797"/>
    <x v="0"/>
    <x v="0"/>
    <s v="Ja"/>
    <n v="33"/>
    <s v="Dinsdag"/>
    <s v="Nee"/>
    <s v="-"/>
    <s v="-"/>
    <s v="-"/>
    <s v="-"/>
    <n v="2"/>
  </r>
  <r>
    <n v="1615.2846067322976"/>
    <x v="1"/>
    <x v="798"/>
    <x v="0"/>
    <x v="1"/>
    <s v="Ja"/>
    <n v="12"/>
    <s v="Dinsdag"/>
    <s v="Ja"/>
    <n v="10.564080746896391"/>
    <n v="12.130337710184589"/>
    <n v="36"/>
    <s v="Woensdag"/>
    <n v="2"/>
  </r>
  <r>
    <n v="1317.5995982406512"/>
    <x v="1"/>
    <x v="799"/>
    <x v="4"/>
    <x v="1"/>
    <s v="Ja"/>
    <n v="14"/>
    <s v="Donderdag"/>
    <s v="Ja"/>
    <n v="10.210960408766052"/>
    <n v="2.1054852995803546"/>
    <n v="32"/>
    <s v="Vrijdag"/>
    <n v="2"/>
  </r>
  <r>
    <n v="710.54554248843522"/>
    <x v="0"/>
    <x v="800"/>
    <x v="0"/>
    <x v="0"/>
    <s v="Ja"/>
    <n v="31"/>
    <s v="Zondag"/>
    <s v="Ja"/>
    <n v="5.4854310892489693"/>
    <n v="8.525173586383632"/>
    <n v="48"/>
    <s v="Dinsdag"/>
    <n v="3"/>
  </r>
  <r>
    <n v="321.62288787669394"/>
    <x v="1"/>
    <x v="801"/>
    <x v="4"/>
    <x v="2"/>
    <s v="Ja"/>
    <n v="44"/>
    <s v="Maandag"/>
    <s v="Ja"/>
    <n v="9.5182623964564801"/>
    <n v="8.486336616959413"/>
    <n v="49"/>
    <s v="Maandag"/>
    <n v="3"/>
  </r>
  <r>
    <n v="1030.3822178737905"/>
    <x v="0"/>
    <x v="802"/>
    <x v="4"/>
    <x v="3"/>
    <s v="Ja"/>
    <n v="29"/>
    <s v="Woensdag"/>
    <s v="Ja"/>
    <n v="3.5559665193323182"/>
    <n v="5.7506694584205302"/>
    <n v="32"/>
    <s v="Vrijdag"/>
    <n v="6"/>
  </r>
  <r>
    <n v="152.3134905599108"/>
    <x v="1"/>
    <x v="803"/>
    <x v="0"/>
    <x v="2"/>
    <s v="Ja"/>
    <n v="9"/>
    <s v="Maandag"/>
    <s v="Nee"/>
    <s v="-"/>
    <s v="-"/>
    <s v="-"/>
    <s v="-"/>
    <n v="6"/>
  </r>
  <r>
    <n v="1454.4783367264813"/>
    <x v="1"/>
    <x v="804"/>
    <x v="1"/>
    <x v="1"/>
    <s v="Ja"/>
    <n v="44"/>
    <s v="Zaterdag"/>
    <s v="Nee"/>
    <s v="-"/>
    <s v="-"/>
    <s v="-"/>
    <s v="-"/>
    <n v="3"/>
  </r>
  <r>
    <n v="1309.8528649127657"/>
    <x v="0"/>
    <x v="805"/>
    <x v="4"/>
    <x v="1"/>
    <s v="Ja"/>
    <n v="22"/>
    <s v="Zaterdag"/>
    <s v="Ja"/>
    <n v="8.7541693045943809"/>
    <n v="7.581974429904359"/>
    <n v="40"/>
    <s v="Zondag"/>
    <n v="6"/>
  </r>
  <r>
    <n v="824.12724199559432"/>
    <x v="0"/>
    <x v="806"/>
    <x v="0"/>
    <x v="3"/>
    <s v="Ja"/>
    <n v="12"/>
    <s v="Vrijdag"/>
    <s v="Ja"/>
    <n v="9.2819718783182168"/>
    <n v="10.560134671778197"/>
    <n v="48"/>
    <s v="Donderdag"/>
    <n v="6"/>
  </r>
  <r>
    <n v="599.87331933253836"/>
    <x v="0"/>
    <x v="807"/>
    <x v="4"/>
    <x v="0"/>
    <s v="Ja"/>
    <n v="43"/>
    <s v="Vrijdag"/>
    <s v="Ja"/>
    <n v="6.5453520236469158"/>
    <n v="9.6687807733440128"/>
    <n v="51"/>
    <s v="Zaterdag"/>
    <n v="1"/>
  </r>
  <r>
    <n v="159.96788552462871"/>
    <x v="0"/>
    <x v="808"/>
    <x v="0"/>
    <x v="2"/>
    <s v="Ja"/>
    <n v="39"/>
    <s v="Dinsdag"/>
    <s v="Ja"/>
    <n v="4.7328761634794585"/>
    <n v="6.7484543859385102"/>
    <n v="42"/>
    <s v="Maandag"/>
    <n v="5"/>
  </r>
  <r>
    <n v="411.99424502951467"/>
    <x v="1"/>
    <x v="809"/>
    <x v="1"/>
    <x v="0"/>
    <s v="Ja"/>
    <n v="8"/>
    <s v="Zaterdag"/>
    <s v="Nee"/>
    <s v="-"/>
    <s v="-"/>
    <s v="-"/>
    <s v="-"/>
    <n v="1"/>
  </r>
  <r>
    <n v="1364.2097608279701"/>
    <x v="0"/>
    <x v="810"/>
    <x v="2"/>
    <x v="1"/>
    <s v="Ja"/>
    <n v="25"/>
    <s v="Maandag"/>
    <s v="Nee"/>
    <s v="-"/>
    <s v="-"/>
    <s v="-"/>
    <s v="-"/>
    <n v="2"/>
  </r>
  <r>
    <n v="127.98235136464091"/>
    <x v="0"/>
    <x v="811"/>
    <x v="4"/>
    <x v="2"/>
    <s v="Ja"/>
    <n v="43"/>
    <s v="Donderdag"/>
    <s v="Ja"/>
    <n v="3.543819786758668"/>
    <n v="12.810797758341575"/>
    <n v="50"/>
    <s v="Zondag"/>
    <n v="3"/>
  </r>
  <r>
    <n v="585.1477220101749"/>
    <x v="0"/>
    <x v="812"/>
    <x v="2"/>
    <x v="0"/>
    <s v="Ja"/>
    <n v="28"/>
    <s v="Dinsdag"/>
    <s v="Ja"/>
    <n v="7.5637913865707125"/>
    <n v="10.339415606879145"/>
    <n v="42"/>
    <s v="Zaterdag"/>
    <n v="1"/>
  </r>
  <r>
    <n v="661.07685857413958"/>
    <x v="1"/>
    <x v="813"/>
    <x v="4"/>
    <x v="0"/>
    <s v="Ja"/>
    <n v="14"/>
    <s v="Woensdag"/>
    <s v="Ja"/>
    <n v="9.6645763266260136"/>
    <n v="6.5648251398624557"/>
    <n v="50"/>
    <s v="Donderdag"/>
    <n v="3"/>
  </r>
  <r>
    <n v="881.95926713453775"/>
    <x v="0"/>
    <x v="814"/>
    <x v="2"/>
    <x v="3"/>
    <s v="Ja"/>
    <n v="43"/>
    <s v="Dinsdag"/>
    <s v="Ja"/>
    <n v="9.5645734198941543"/>
    <n v="6.1062843632814641"/>
    <n v="50"/>
    <s v="Donderdag"/>
    <n v="3"/>
  </r>
  <r>
    <n v="1349.7918054435074"/>
    <x v="0"/>
    <x v="815"/>
    <x v="3"/>
    <x v="1"/>
    <s v="Ja"/>
    <n v="11"/>
    <s v="Zaterdag"/>
    <s v="Ja"/>
    <n v="4.6911533237934124"/>
    <n v="12.636521076331112"/>
    <n v="11"/>
    <s v="Donderdag"/>
    <n v="5"/>
  </r>
  <r>
    <n v="1007.0291998564039"/>
    <x v="0"/>
    <x v="816"/>
    <x v="1"/>
    <x v="3"/>
    <s v="Ja"/>
    <n v="2"/>
    <s v="Dinsdag"/>
    <s v="Nee"/>
    <s v="-"/>
    <s v="-"/>
    <s v="-"/>
    <s v="-"/>
    <n v="4"/>
  </r>
  <r>
    <n v="474.69935185646955"/>
    <x v="0"/>
    <x v="817"/>
    <x v="2"/>
    <x v="0"/>
    <s v="Ja"/>
    <n v="27"/>
    <s v="Donderdag"/>
    <s v="Ja"/>
    <n v="5.9405094520479125"/>
    <n v="6.5201230826853109"/>
    <n v="48"/>
    <s v="Woensdag"/>
    <n v="3"/>
  </r>
  <r>
    <n v="1752.4515520594534"/>
    <x v="0"/>
    <x v="818"/>
    <x v="0"/>
    <x v="4"/>
    <s v="Ja"/>
    <n v="15"/>
    <s v="Maandag"/>
    <s v="Nee"/>
    <s v="-"/>
    <s v="-"/>
    <s v="-"/>
    <s v="-"/>
    <n v="6"/>
  </r>
  <r>
    <n v="481.22502850810361"/>
    <x v="0"/>
    <x v="819"/>
    <x v="2"/>
    <x v="0"/>
    <s v="Ja"/>
    <n v="28"/>
    <s v="Maandag"/>
    <s v="Ja"/>
    <n v="10.698504664551766"/>
    <n v="2.267314402580364"/>
    <n v="33"/>
    <s v="Donderdag"/>
    <n v="3"/>
  </r>
  <r>
    <n v="1476.1683181862138"/>
    <x v="0"/>
    <x v="820"/>
    <x v="2"/>
    <x v="1"/>
    <s v="Ja"/>
    <n v="2"/>
    <s v="Vrijdag"/>
    <s v="Ja"/>
    <n v="6.0294779317192893"/>
    <n v="12.596717238333882"/>
    <n v="16"/>
    <s v="Dinsdag"/>
    <n v="6"/>
  </r>
  <r>
    <n v="346.42186897070383"/>
    <x v="0"/>
    <x v="821"/>
    <x v="0"/>
    <x v="2"/>
    <s v="Ja"/>
    <n v="37"/>
    <s v="Maandag"/>
    <s v="Nee"/>
    <s v="-"/>
    <s v="-"/>
    <s v="-"/>
    <s v="-"/>
    <n v="3"/>
  </r>
  <r>
    <n v="1797.7322836617777"/>
    <x v="1"/>
    <x v="822"/>
    <x v="1"/>
    <x v="4"/>
    <s v="Ja"/>
    <n v="18"/>
    <s v="Zaterdag"/>
    <s v="Ja"/>
    <n v="5.311205596750523"/>
    <n v="3.5503777035958359"/>
    <n v="28"/>
    <s v="Zondag"/>
    <n v="5"/>
  </r>
  <r>
    <n v="1870.265906436646"/>
    <x v="0"/>
    <x v="823"/>
    <x v="4"/>
    <x v="4"/>
    <s v="Ja"/>
    <n v="42"/>
    <s v="Zaterdag"/>
    <s v="Ja"/>
    <n v="10.916780570758858"/>
    <n v="5.8360092829630466"/>
    <n v="48"/>
    <s v="Maandag"/>
    <n v="5"/>
  </r>
  <r>
    <n v="1546.9429884446322"/>
    <x v="1"/>
    <x v="824"/>
    <x v="1"/>
    <x v="1"/>
    <s v="Ja"/>
    <n v="20"/>
    <s v="Zondag"/>
    <s v="Ja"/>
    <n v="5.3015039479512138"/>
    <n v="3.3708598088795436"/>
    <n v="26"/>
    <s v="Donderdag"/>
    <n v="3"/>
  </r>
  <r>
    <n v="1264.3960329353074"/>
    <x v="1"/>
    <x v="825"/>
    <x v="0"/>
    <x v="3"/>
    <s v="Ja"/>
    <n v="34"/>
    <s v="Vrijdag"/>
    <s v="Ja"/>
    <n v="7.7330359120535723"/>
    <n v="4.2037575319251008"/>
    <n v="41"/>
    <s v="Donderdag"/>
    <n v="5"/>
  </r>
  <r>
    <n v="1470.3428706849463"/>
    <x v="1"/>
    <x v="826"/>
    <x v="0"/>
    <x v="1"/>
    <s v="Ja"/>
    <n v="36"/>
    <s v="Donderdag"/>
    <s v="Ja"/>
    <n v="6.3855127517091912"/>
    <n v="5.5653038565235509"/>
    <n v="48"/>
    <s v="Zondag"/>
    <n v="6"/>
  </r>
  <r>
    <n v="51.363835768384376"/>
    <x v="0"/>
    <x v="827"/>
    <x v="2"/>
    <x v="2"/>
    <s v="Ja"/>
    <n v="7"/>
    <s v="Dinsdag"/>
    <s v="Ja"/>
    <n v="5.2804481582080429"/>
    <n v="6.687367658220368"/>
    <n v="25"/>
    <s v="Maandag"/>
    <n v="2"/>
  </r>
  <r>
    <n v="59.670728494478226"/>
    <x v="1"/>
    <x v="828"/>
    <x v="2"/>
    <x v="2"/>
    <s v="Ja"/>
    <n v="37"/>
    <s v="Maandag"/>
    <s v="Ja"/>
    <n v="6.0334311360203117"/>
    <n v="11.306155777547227"/>
    <n v="40"/>
    <s v="Dinsdag"/>
    <n v="3"/>
  </r>
  <r>
    <n v="1860.8465600031243"/>
    <x v="0"/>
    <x v="829"/>
    <x v="3"/>
    <x v="4"/>
    <s v="Ja"/>
    <n v="44"/>
    <s v="Maandag"/>
    <s v="Nee"/>
    <s v="-"/>
    <s v="-"/>
    <s v="-"/>
    <s v="-"/>
    <n v="8"/>
  </r>
  <r>
    <n v="777.89397403393275"/>
    <x v="1"/>
    <x v="830"/>
    <x v="0"/>
    <x v="0"/>
    <s v="Ja"/>
    <n v="5"/>
    <s v="Dinsdag"/>
    <s v="Nee"/>
    <s v="-"/>
    <s v="-"/>
    <s v="-"/>
    <s v="-"/>
    <n v="2"/>
  </r>
  <r>
    <n v="94.671573645893176"/>
    <x v="0"/>
    <x v="831"/>
    <x v="2"/>
    <x v="2"/>
    <s v="Ja"/>
    <n v="29"/>
    <s v="Maandag"/>
    <s v="Nee"/>
    <s v="-"/>
    <s v="-"/>
    <s v="-"/>
    <s v="-"/>
    <n v="3"/>
  </r>
  <r>
    <n v="982.84027708629924"/>
    <x v="0"/>
    <x v="832"/>
    <x v="3"/>
    <x v="3"/>
    <s v="Ja"/>
    <n v="21"/>
    <s v="Maandag"/>
    <s v="Ja"/>
    <n v="6.9093886684498269"/>
    <n v="6.046863968443378"/>
    <n v="33"/>
    <s v="Vrijdag"/>
    <n v="2"/>
  </r>
  <r>
    <n v="1355.2512051948404"/>
    <x v="0"/>
    <x v="833"/>
    <x v="1"/>
    <x v="1"/>
    <s v="Ja"/>
    <n v="22"/>
    <s v="Dinsdag"/>
    <s v="Ja"/>
    <n v="10.573635683013446"/>
    <n v="12.959099677800667"/>
    <n v="38"/>
    <s v="Zaterdag"/>
    <n v="5"/>
  </r>
  <r>
    <n v="991.50036954058703"/>
    <x v="0"/>
    <x v="834"/>
    <x v="1"/>
    <x v="3"/>
    <s v="Ja"/>
    <n v="43"/>
    <s v="Maandag"/>
    <s v="Ja"/>
    <n v="10.563600982983345"/>
    <n v="6.7196684192378076"/>
    <n v="44"/>
    <s v="Dinsdag"/>
    <n v="4"/>
  </r>
  <r>
    <n v="1345.3045555005094"/>
    <x v="1"/>
    <x v="835"/>
    <x v="3"/>
    <x v="1"/>
    <s v="Ja"/>
    <n v="25"/>
    <s v="Vrijdag"/>
    <s v="Nee"/>
    <s v="-"/>
    <s v="-"/>
    <s v="-"/>
    <s v="-"/>
    <n v="2"/>
  </r>
  <r>
    <n v="1558.8952145473027"/>
    <x v="0"/>
    <x v="836"/>
    <x v="1"/>
    <x v="1"/>
    <s v="Ja"/>
    <n v="13"/>
    <s v="Vrijdag"/>
    <s v="Ja"/>
    <n v="4.8064482891548774"/>
    <n v="12.720371037451933"/>
    <n v="33"/>
    <s v="Maandag"/>
    <n v="2"/>
  </r>
  <r>
    <n v="1926.9676902170454"/>
    <x v="1"/>
    <x v="837"/>
    <x v="2"/>
    <x v="4"/>
    <s v="Ja"/>
    <n v="39"/>
    <s v="Zondag"/>
    <s v="Nee"/>
    <s v="-"/>
    <s v="-"/>
    <s v="-"/>
    <s v="-"/>
    <n v="4"/>
  </r>
  <r>
    <n v="1072.0891838742982"/>
    <x v="0"/>
    <x v="838"/>
    <x v="3"/>
    <x v="3"/>
    <s v="Ja"/>
    <n v="12"/>
    <s v="Woensdag"/>
    <s v="Nee"/>
    <s v="-"/>
    <s v="-"/>
    <s v="-"/>
    <s v="-"/>
    <n v="6"/>
  </r>
  <r>
    <n v="570.79236699380078"/>
    <x v="1"/>
    <x v="839"/>
    <x v="3"/>
    <x v="0"/>
    <s v="Ja"/>
    <n v="24"/>
    <s v="Zondag"/>
    <s v="Ja"/>
    <n v="5.5008372589068157"/>
    <n v="1.73212227773094"/>
    <n v="37"/>
    <s v="Maandag"/>
    <n v="2"/>
  </r>
  <r>
    <n v="1972.0306901940139"/>
    <x v="1"/>
    <x v="840"/>
    <x v="3"/>
    <x v="4"/>
    <s v="Ja"/>
    <n v="39"/>
    <s v="Vrijdag"/>
    <s v="Nee"/>
    <s v="-"/>
    <s v="-"/>
    <s v="-"/>
    <s v="-"/>
    <n v="6"/>
  </r>
  <r>
    <n v="1216.1820702152629"/>
    <x v="0"/>
    <x v="841"/>
    <x v="3"/>
    <x v="3"/>
    <s v="Ja"/>
    <n v="32"/>
    <s v="Woensdag"/>
    <s v="Nee"/>
    <s v="-"/>
    <s v="-"/>
    <s v="-"/>
    <s v="-"/>
    <n v="4"/>
  </r>
  <r>
    <n v="907.0913303458326"/>
    <x v="0"/>
    <x v="842"/>
    <x v="3"/>
    <x v="3"/>
    <s v="Ja"/>
    <n v="23"/>
    <s v="Donderdag"/>
    <s v="Nee"/>
    <s v="-"/>
    <s v="-"/>
    <s v="-"/>
    <s v="-"/>
    <n v="2"/>
  </r>
  <r>
    <n v="1679.9823113853624"/>
    <x v="1"/>
    <x v="843"/>
    <x v="4"/>
    <x v="4"/>
    <s v="Ja"/>
    <n v="24"/>
    <s v="Zondag"/>
    <s v="Nee"/>
    <s v="-"/>
    <s v="-"/>
    <s v="-"/>
    <s v="-"/>
    <n v="5"/>
  </r>
  <r>
    <n v="498.37339017194358"/>
    <x v="1"/>
    <x v="844"/>
    <x v="1"/>
    <x v="0"/>
    <s v="Ja"/>
    <n v="25"/>
    <s v="Zondag"/>
    <s v="Ja"/>
    <n v="5.0210858052708698"/>
    <n v="2.4971877541217249"/>
    <n v="41"/>
    <s v="Zondag"/>
    <n v="3"/>
  </r>
  <r>
    <n v="1233.7825182273532"/>
    <x v="0"/>
    <x v="845"/>
    <x v="2"/>
    <x v="3"/>
    <s v="Ja"/>
    <n v="9"/>
    <s v="Zondag"/>
    <s v="Ja"/>
    <n v="9.989280155648661"/>
    <n v="5.7758993769801252"/>
    <n v="23"/>
    <s v="Maandag"/>
    <n v="5"/>
  </r>
  <r>
    <n v="1583.8823954913"/>
    <x v="1"/>
    <x v="846"/>
    <x v="0"/>
    <x v="1"/>
    <s v="Ja"/>
    <n v="41"/>
    <s v="Zondag"/>
    <s v="Nee"/>
    <s v="-"/>
    <s v="-"/>
    <s v="-"/>
    <s v="-"/>
    <n v="2"/>
  </r>
  <r>
    <n v="1624.7826337621657"/>
    <x v="0"/>
    <x v="847"/>
    <x v="0"/>
    <x v="1"/>
    <s v="Ja"/>
    <n v="38"/>
    <s v="Zondag"/>
    <s v="Ja"/>
    <n v="10.677412252452807"/>
    <n v="11.656055198280965"/>
    <n v="44"/>
    <s v="Vrijdag"/>
    <n v="4"/>
  </r>
  <r>
    <n v="1756.8803538154364"/>
    <x v="0"/>
    <x v="848"/>
    <x v="3"/>
    <x v="4"/>
    <s v="Ja"/>
    <n v="12"/>
    <s v="Donderdag"/>
    <s v="Nee"/>
    <s v="-"/>
    <s v="-"/>
    <s v="-"/>
    <s v="-"/>
    <n v="6"/>
  </r>
  <r>
    <n v="1916.030925108194"/>
    <x v="1"/>
    <x v="849"/>
    <x v="1"/>
    <x v="4"/>
    <s v="Ja"/>
    <n v="16"/>
    <s v="Dinsdag"/>
    <s v="Nee"/>
    <s v="-"/>
    <s v="-"/>
    <s v="-"/>
    <s v="-"/>
    <n v="7"/>
  </r>
  <r>
    <n v="580.14477377427988"/>
    <x v="0"/>
    <x v="850"/>
    <x v="2"/>
    <x v="0"/>
    <s v="Ja"/>
    <n v="2"/>
    <s v="Woensdag"/>
    <s v="Ja"/>
    <n v="9.2907483112679046"/>
    <n v="12.47843520728097"/>
    <n v="23"/>
    <s v="Dinsdag"/>
    <n v="3"/>
  </r>
  <r>
    <n v="665.71894949844989"/>
    <x v="0"/>
    <x v="851"/>
    <x v="0"/>
    <x v="0"/>
    <s v="Ja"/>
    <n v="24"/>
    <s v="Dinsdag"/>
    <s v="Ja"/>
    <n v="5.2371984835118717"/>
    <n v="6.4548587212659925"/>
    <n v="38"/>
    <s v="Zaterdag"/>
    <n v="4"/>
  </r>
  <r>
    <n v="36.630741658714697"/>
    <x v="0"/>
    <x v="852"/>
    <x v="4"/>
    <x v="2"/>
    <s v="Ja"/>
    <n v="2"/>
    <s v="Dinsdag"/>
    <s v="Ja"/>
    <n v="10.468981522013241"/>
    <n v="1.2364153280397474"/>
    <n v="45"/>
    <s v="Dinsdag"/>
    <n v="5"/>
  </r>
  <r>
    <n v="1772.0323058680999"/>
    <x v="0"/>
    <x v="853"/>
    <x v="4"/>
    <x v="4"/>
    <s v="Ja"/>
    <n v="3"/>
    <s v="Donderdag"/>
    <s v="Nee"/>
    <s v="-"/>
    <s v="-"/>
    <s v="-"/>
    <s v="-"/>
    <n v="7"/>
  </r>
  <r>
    <n v="1604.9124105638057"/>
    <x v="1"/>
    <x v="854"/>
    <x v="3"/>
    <x v="1"/>
    <s v="Ja"/>
    <n v="16"/>
    <s v="Dinsdag"/>
    <s v="Ja"/>
    <n v="8.9333633490432653"/>
    <n v="8.6278581764459901"/>
    <n v="37"/>
    <s v="Dinsdag"/>
    <n v="3"/>
  </r>
  <r>
    <n v="681.65843439419484"/>
    <x v="0"/>
    <x v="855"/>
    <x v="0"/>
    <x v="0"/>
    <s v="Ja"/>
    <n v="19"/>
    <s v="Woensdag"/>
    <s v="Nee"/>
    <s v="-"/>
    <s v="-"/>
    <s v="-"/>
    <s v="-"/>
    <n v="4"/>
  </r>
  <r>
    <n v="1464.4724800411038"/>
    <x v="1"/>
    <x v="856"/>
    <x v="4"/>
    <x v="1"/>
    <s v="Ja"/>
    <n v="18"/>
    <s v="Vrijdag"/>
    <s v="Ja"/>
    <n v="8.6555906993466269"/>
    <n v="1.1646646597091967"/>
    <n v="33"/>
    <s v="Maandag"/>
    <n v="6"/>
  </r>
  <r>
    <n v="172.94066230988011"/>
    <x v="0"/>
    <x v="857"/>
    <x v="4"/>
    <x v="2"/>
    <s v="Ja"/>
    <n v="15"/>
    <s v="Donderdag"/>
    <s v="Ja"/>
    <n v="9.9501276719993221"/>
    <n v="6.6859992219923443"/>
    <n v="23"/>
    <s v="Vrijdag"/>
    <n v="4"/>
  </r>
  <r>
    <n v="356.29030995324166"/>
    <x v="0"/>
    <x v="858"/>
    <x v="0"/>
    <x v="2"/>
    <s v="Ja"/>
    <n v="30"/>
    <s v="Dinsdag"/>
    <s v="Nee"/>
    <s v="-"/>
    <s v="-"/>
    <s v="-"/>
    <s v="-"/>
    <n v="3"/>
  </r>
  <r>
    <n v="76.582597594329471"/>
    <x v="0"/>
    <x v="859"/>
    <x v="1"/>
    <x v="2"/>
    <s v="Ja"/>
    <n v="25"/>
    <s v="Woensdag"/>
    <s v="Ja"/>
    <n v="5.2499768510810512"/>
    <n v="2.6344458855427493"/>
    <n v="48"/>
    <s v="Maandag"/>
    <n v="4"/>
  </r>
  <r>
    <n v="581.46392518524544"/>
    <x v="0"/>
    <x v="860"/>
    <x v="0"/>
    <x v="0"/>
    <s v="Ja"/>
    <n v="39"/>
    <s v="Zaterdag"/>
    <s v="Ja"/>
    <n v="7.8647631927114787"/>
    <n v="3.6195278173857681"/>
    <n v="41"/>
    <s v="Zaterdag"/>
    <n v="3"/>
  </r>
  <r>
    <n v="638.2400727172128"/>
    <x v="0"/>
    <x v="861"/>
    <x v="0"/>
    <x v="0"/>
    <s v="Ja"/>
    <n v="9"/>
    <s v="Zaterdag"/>
    <s v="Nee"/>
    <s v="-"/>
    <s v="-"/>
    <s v="-"/>
    <s v="-"/>
    <n v="4"/>
  </r>
  <r>
    <n v="84.073441172530551"/>
    <x v="0"/>
    <x v="862"/>
    <x v="0"/>
    <x v="2"/>
    <s v="Ja"/>
    <n v="33"/>
    <s v="Dinsdag"/>
    <s v="Nee"/>
    <s v="-"/>
    <s v="-"/>
    <s v="-"/>
    <s v="-"/>
    <n v="2"/>
  </r>
  <r>
    <n v="1139.6141742098512"/>
    <x v="1"/>
    <x v="863"/>
    <x v="2"/>
    <x v="3"/>
    <s v="Ja"/>
    <n v="44"/>
    <s v="Zaterdag"/>
    <s v="Nee"/>
    <s v="-"/>
    <s v="-"/>
    <s v="-"/>
    <s v="-"/>
    <n v="6"/>
  </r>
  <r>
    <n v="1674.7040075279117"/>
    <x v="0"/>
    <x v="864"/>
    <x v="2"/>
    <x v="4"/>
    <s v="Ja"/>
    <n v="25"/>
    <s v="Woensdag"/>
    <s v="Ja"/>
    <n v="9.7193435010787326"/>
    <n v="9.3106832166252662"/>
    <n v="49"/>
    <s v="Woensdag"/>
    <n v="4"/>
  </r>
  <r>
    <n v="1896.5247511873208"/>
    <x v="0"/>
    <x v="865"/>
    <x v="0"/>
    <x v="4"/>
    <s v="Ja"/>
    <n v="45"/>
    <s v="Dinsdag"/>
    <s v="Ja"/>
    <n v="10.728817483954629"/>
    <n v="1.8048464635307968"/>
    <n v="52"/>
    <s v="Zondag"/>
    <n v="8"/>
  </r>
  <r>
    <n v="1360.1905627759832"/>
    <x v="1"/>
    <x v="866"/>
    <x v="0"/>
    <x v="1"/>
    <s v="Ja"/>
    <n v="2"/>
    <s v="Maandag"/>
    <s v="Ja"/>
    <n v="10.328586005903064"/>
    <n v="5.2323368125005452"/>
    <n v="30"/>
    <s v="Donderdag"/>
    <n v="4"/>
  </r>
  <r>
    <n v="1025.9876021197156"/>
    <x v="1"/>
    <x v="867"/>
    <x v="4"/>
    <x v="3"/>
    <s v="Ja"/>
    <n v="23"/>
    <s v="Woensdag"/>
    <s v="Nee"/>
    <s v="-"/>
    <s v="-"/>
    <s v="-"/>
    <s v="-"/>
    <n v="4"/>
  </r>
  <r>
    <n v="1692.3098989028915"/>
    <x v="1"/>
    <x v="868"/>
    <x v="1"/>
    <x v="4"/>
    <s v="Ja"/>
    <n v="25"/>
    <s v="Dinsdag"/>
    <s v="Nee"/>
    <s v="-"/>
    <s v="-"/>
    <s v="-"/>
    <s v="-"/>
    <n v="8"/>
  </r>
  <r>
    <n v="1752.70114961575"/>
    <x v="0"/>
    <x v="869"/>
    <x v="1"/>
    <x v="4"/>
    <s v="Ja"/>
    <n v="15"/>
    <s v="Donderdag"/>
    <s v="Ja"/>
    <n v="3.008574744963024"/>
    <n v="8.5366916142233347"/>
    <n v="30"/>
    <s v="Dinsdag"/>
    <n v="5"/>
  </r>
  <r>
    <n v="1395.0890713016881"/>
    <x v="1"/>
    <x v="870"/>
    <x v="1"/>
    <x v="1"/>
    <s v="Ja"/>
    <n v="21"/>
    <s v="Vrijdag"/>
    <s v="Nee"/>
    <s v="-"/>
    <s v="-"/>
    <s v="-"/>
    <s v="-"/>
    <n v="3"/>
  </r>
  <r>
    <n v="17.318624440256222"/>
    <x v="1"/>
    <x v="871"/>
    <x v="2"/>
    <x v="2"/>
    <s v="Ja"/>
    <n v="44"/>
    <s v="Donderdag"/>
    <s v="Ja"/>
    <n v="9.7776781380133215"/>
    <n v="2.4120069820258325"/>
    <n v="44"/>
    <s v="Zaterdag"/>
    <n v="2"/>
  </r>
  <r>
    <n v="12.056804196149873"/>
    <x v="1"/>
    <x v="872"/>
    <x v="0"/>
    <x v="2"/>
    <s v="Ja"/>
    <n v="12"/>
    <s v="Woensdag"/>
    <s v="Nee"/>
    <s v="-"/>
    <s v="-"/>
    <s v="-"/>
    <s v="-"/>
    <n v="5"/>
  </r>
  <r>
    <n v="306.79581673874799"/>
    <x v="0"/>
    <x v="873"/>
    <x v="4"/>
    <x v="2"/>
    <s v="Ja"/>
    <n v="34"/>
    <s v="Vrijdag"/>
    <s v="Ja"/>
    <n v="10.936439137798065"/>
    <n v="8.6218871285138068"/>
    <n v="35"/>
    <s v="Maandag"/>
    <n v="5"/>
  </r>
  <r>
    <n v="920.3789542801054"/>
    <x v="0"/>
    <x v="874"/>
    <x v="1"/>
    <x v="3"/>
    <s v="Ja"/>
    <n v="36"/>
    <s v="Zaterdag"/>
    <s v="Ja"/>
    <n v="5.3667923491124387"/>
    <n v="9.6706781205101251"/>
    <n v="51"/>
    <s v="Donderdag"/>
    <n v="3"/>
  </r>
  <r>
    <n v="769.331312879807"/>
    <x v="0"/>
    <x v="875"/>
    <x v="3"/>
    <x v="0"/>
    <s v="Ja"/>
    <n v="24"/>
    <s v="Dinsdag"/>
    <s v="Nee"/>
    <s v="-"/>
    <s v="-"/>
    <s v="-"/>
    <s v="-"/>
    <n v="2"/>
  </r>
  <r>
    <n v="1165.6678224283828"/>
    <x v="0"/>
    <x v="876"/>
    <x v="0"/>
    <x v="3"/>
    <s v="Ja"/>
    <n v="14"/>
    <s v="Zondag"/>
    <s v="Ja"/>
    <n v="3.3830464237197022"/>
    <n v="6.2694191702553574"/>
    <n v="43"/>
    <s v="Zondag"/>
    <n v="6"/>
  </r>
  <r>
    <n v="1696.4761275064839"/>
    <x v="0"/>
    <x v="877"/>
    <x v="4"/>
    <x v="4"/>
    <s v="Ja"/>
    <n v="20"/>
    <s v="Dinsdag"/>
    <s v="Nee"/>
    <s v="-"/>
    <s v="-"/>
    <s v="-"/>
    <s v="-"/>
    <n v="8"/>
  </r>
  <r>
    <n v="1276.651839409958"/>
    <x v="0"/>
    <x v="878"/>
    <x v="2"/>
    <x v="1"/>
    <s v="Ja"/>
    <n v="28"/>
    <s v="Maandag"/>
    <s v="Nee"/>
    <s v="-"/>
    <s v="-"/>
    <s v="-"/>
    <s v="-"/>
    <n v="4"/>
  </r>
  <r>
    <n v="1353.0324364331796"/>
    <x v="0"/>
    <x v="879"/>
    <x v="4"/>
    <x v="1"/>
    <s v="Ja"/>
    <n v="45"/>
    <s v="Donderdag"/>
    <s v="Nee"/>
    <s v="-"/>
    <s v="-"/>
    <s v="-"/>
    <s v="-"/>
    <n v="2"/>
  </r>
  <r>
    <n v="322.47289868189233"/>
    <x v="1"/>
    <x v="880"/>
    <x v="0"/>
    <x v="2"/>
    <s v="Ja"/>
    <n v="25"/>
    <s v="Vrijdag"/>
    <s v="Nee"/>
    <s v="-"/>
    <s v="-"/>
    <s v="-"/>
    <s v="-"/>
    <n v="6"/>
  </r>
  <r>
    <n v="173.6717490082182"/>
    <x v="1"/>
    <x v="881"/>
    <x v="3"/>
    <x v="2"/>
    <s v="Ja"/>
    <n v="33"/>
    <s v="Zondag"/>
    <s v="Ja"/>
    <n v="4.7978969953677977"/>
    <n v="12.479985324936715"/>
    <n v="41"/>
    <s v="Zaterdag"/>
    <n v="2"/>
  </r>
  <r>
    <n v="1243.7492339319044"/>
    <x v="1"/>
    <x v="882"/>
    <x v="0"/>
    <x v="3"/>
    <s v="Ja"/>
    <n v="28"/>
    <s v="Vrijdag"/>
    <s v="Nee"/>
    <s v="-"/>
    <s v="-"/>
    <s v="-"/>
    <s v="-"/>
    <n v="3"/>
  </r>
  <r>
    <n v="163.38921648561373"/>
    <x v="0"/>
    <x v="883"/>
    <x v="2"/>
    <x v="2"/>
    <s v="Ja"/>
    <n v="2"/>
    <s v="Dinsdag"/>
    <s v="Nee"/>
    <s v="-"/>
    <s v="-"/>
    <s v="-"/>
    <s v="-"/>
    <n v="4"/>
  </r>
  <r>
    <n v="1446.6219737359538"/>
    <x v="1"/>
    <x v="884"/>
    <x v="2"/>
    <x v="1"/>
    <s v="Ja"/>
    <n v="31"/>
    <s v="Zaterdag"/>
    <s v="Nee"/>
    <s v="-"/>
    <s v="-"/>
    <s v="-"/>
    <s v="-"/>
    <n v="6"/>
  </r>
  <r>
    <n v="1861.2128856452334"/>
    <x v="0"/>
    <x v="885"/>
    <x v="1"/>
    <x v="4"/>
    <s v="Ja"/>
    <n v="34"/>
    <s v="Maandag"/>
    <s v="Ja"/>
    <n v="10.274322753325155"/>
    <n v="9.7021061809076041"/>
    <n v="41"/>
    <s v="Zaterdag"/>
    <n v="6"/>
  </r>
  <r>
    <n v="1565.8963340300941"/>
    <x v="1"/>
    <x v="886"/>
    <x v="2"/>
    <x v="1"/>
    <s v="Ja"/>
    <n v="37"/>
    <s v="Zondag"/>
    <s v="Nee"/>
    <s v="-"/>
    <s v="-"/>
    <s v="-"/>
    <s v="-"/>
    <n v="4"/>
  </r>
  <r>
    <n v="1820.8496143897485"/>
    <x v="1"/>
    <x v="887"/>
    <x v="4"/>
    <x v="4"/>
    <s v="Ja"/>
    <n v="8"/>
    <s v="Woensdag"/>
    <s v="Nee"/>
    <s v="-"/>
    <s v="-"/>
    <s v="-"/>
    <s v="-"/>
    <n v="6"/>
  </r>
  <r>
    <n v="1511.6599985886744"/>
    <x v="1"/>
    <x v="888"/>
    <x v="0"/>
    <x v="1"/>
    <s v="Ja"/>
    <n v="37"/>
    <s v="Zondag"/>
    <s v="Nee"/>
    <s v="-"/>
    <s v="-"/>
    <s v="-"/>
    <s v="-"/>
    <n v="3"/>
  </r>
  <r>
    <n v="1671.722775782303"/>
    <x v="1"/>
    <x v="889"/>
    <x v="0"/>
    <x v="4"/>
    <s v="Ja"/>
    <n v="35"/>
    <s v="Dinsdag"/>
    <s v="Ja"/>
    <n v="9.7947866719331156"/>
    <n v="12.615998857046881"/>
    <n v="50"/>
    <s v="Zondag"/>
    <n v="4"/>
  </r>
  <r>
    <n v="950.65153354625977"/>
    <x v="0"/>
    <x v="890"/>
    <x v="0"/>
    <x v="3"/>
    <s v="Ja"/>
    <n v="13"/>
    <s v="Vrijdag"/>
    <s v="Ja"/>
    <n v="7.0980049055605532"/>
    <n v="12.046326277103356"/>
    <n v="34"/>
    <s v="Zondag"/>
    <n v="5"/>
  </r>
  <r>
    <n v="264.04553307926051"/>
    <x v="0"/>
    <x v="891"/>
    <x v="3"/>
    <x v="2"/>
    <s v="Ja"/>
    <n v="27"/>
    <s v="Vrijdag"/>
    <s v="Nee"/>
    <s v="-"/>
    <s v="-"/>
    <s v="-"/>
    <s v="-"/>
    <n v="2"/>
  </r>
  <r>
    <n v="769.31958375765691"/>
    <x v="0"/>
    <x v="892"/>
    <x v="4"/>
    <x v="0"/>
    <s v="Ja"/>
    <n v="26"/>
    <s v="Zaterdag"/>
    <s v="Nee"/>
    <s v="-"/>
    <s v="-"/>
    <s v="-"/>
    <s v="-"/>
    <n v="2"/>
  </r>
  <r>
    <n v="662.17186379610109"/>
    <x v="0"/>
    <x v="893"/>
    <x v="2"/>
    <x v="0"/>
    <s v="Ja"/>
    <n v="1"/>
    <s v="Vrijdag"/>
    <s v="Ja"/>
    <n v="4.0452167818288167"/>
    <n v="12.76897283518068"/>
    <n v="21"/>
    <s v="Zaterdag"/>
    <n v="3"/>
  </r>
  <r>
    <n v="1777.2041113351045"/>
    <x v="1"/>
    <x v="894"/>
    <x v="0"/>
    <x v="4"/>
    <s v="Ja"/>
    <n v="14"/>
    <s v="Maandag"/>
    <s v="Nee"/>
    <s v="-"/>
    <s v="-"/>
    <s v="-"/>
    <s v="-"/>
    <n v="4"/>
  </r>
  <r>
    <n v="1595.3369711022319"/>
    <x v="1"/>
    <x v="895"/>
    <x v="4"/>
    <x v="1"/>
    <s v="Ja"/>
    <n v="14"/>
    <s v="Zaterdag"/>
    <s v="Ja"/>
    <n v="4.781346251840497"/>
    <n v="11.835073621548236"/>
    <n v="15"/>
    <s v="Maandag"/>
    <n v="2"/>
  </r>
  <r>
    <n v="493.91182167374296"/>
    <x v="0"/>
    <x v="896"/>
    <x v="0"/>
    <x v="0"/>
    <s v="Ja"/>
    <n v="38"/>
    <s v="Donderdag"/>
    <s v="Nee"/>
    <s v="-"/>
    <s v="-"/>
    <s v="-"/>
    <s v="-"/>
    <n v="1"/>
  </r>
  <r>
    <n v="1490.0238468367686"/>
    <x v="1"/>
    <x v="897"/>
    <x v="1"/>
    <x v="1"/>
    <s v="Ja"/>
    <n v="15"/>
    <s v="Vrijdag"/>
    <s v="Nee"/>
    <s v="-"/>
    <s v="-"/>
    <s v="-"/>
    <s v="-"/>
    <n v="5"/>
  </r>
  <r>
    <n v="1711.4231794828156"/>
    <x v="1"/>
    <x v="898"/>
    <x v="2"/>
    <x v="4"/>
    <s v="Ja"/>
    <n v="1"/>
    <s v="Vrijdag"/>
    <s v="Ja"/>
    <n v="5.3215067470423909"/>
    <n v="3.3086519192633035"/>
    <n v="33"/>
    <s v="Donderdag"/>
    <n v="7"/>
  </r>
  <r>
    <n v="1550.7103193889304"/>
    <x v="0"/>
    <x v="899"/>
    <x v="1"/>
    <x v="1"/>
    <s v="Ja"/>
    <n v="4"/>
    <s v="Maandag"/>
    <s v="Ja"/>
    <n v="9.4652846435038942"/>
    <n v="3.4614276393141021"/>
    <n v="32"/>
    <s v="Maandag"/>
    <n v="3"/>
  </r>
  <r>
    <n v="111.55536429320202"/>
    <x v="1"/>
    <x v="900"/>
    <x v="1"/>
    <x v="2"/>
    <s v="Ja"/>
    <n v="38"/>
    <s v="Donderdag"/>
    <s v="Nee"/>
    <s v="-"/>
    <s v="-"/>
    <s v="-"/>
    <s v="-"/>
    <n v="2"/>
  </r>
  <r>
    <n v="1145.574398899792"/>
    <x v="0"/>
    <x v="901"/>
    <x v="2"/>
    <x v="3"/>
    <s v="Ja"/>
    <n v="30"/>
    <s v="Woensdag"/>
    <s v="Nee"/>
    <s v="-"/>
    <s v="-"/>
    <s v="-"/>
    <s v="-"/>
    <n v="3"/>
  </r>
  <r>
    <n v="1293.9623051884494"/>
    <x v="0"/>
    <x v="902"/>
    <x v="3"/>
    <x v="1"/>
    <s v="Ja"/>
    <n v="20"/>
    <s v="Maandag"/>
    <s v="Ja"/>
    <n v="8.2616704678912001"/>
    <n v="11.452291247169686"/>
    <n v="37"/>
    <s v="Woensdag"/>
    <n v="3"/>
  </r>
  <r>
    <n v="1838.6577257654385"/>
    <x v="0"/>
    <x v="903"/>
    <x v="1"/>
    <x v="4"/>
    <s v="Ja"/>
    <n v="8"/>
    <s v="Maandag"/>
    <s v="Nee"/>
    <s v="-"/>
    <s v="-"/>
    <s v="-"/>
    <s v="-"/>
    <n v="4"/>
  </r>
  <r>
    <n v="469.70544513786217"/>
    <x v="0"/>
    <x v="904"/>
    <x v="0"/>
    <x v="0"/>
    <s v="Ja"/>
    <n v="24"/>
    <s v="Zaterdag"/>
    <s v="Nee"/>
    <s v="-"/>
    <s v="-"/>
    <s v="-"/>
    <s v="-"/>
    <n v="2"/>
  </r>
  <r>
    <n v="960.82618313750913"/>
    <x v="1"/>
    <x v="905"/>
    <x v="4"/>
    <x v="3"/>
    <s v="Ja"/>
    <n v="14"/>
    <s v="Maandag"/>
    <s v="Ja"/>
    <n v="6.6526107971803201"/>
    <n v="3.0944761208394982"/>
    <n v="38"/>
    <s v="Vrijdag"/>
    <n v="2"/>
  </r>
  <r>
    <n v="1264.8611456383264"/>
    <x v="1"/>
    <x v="906"/>
    <x v="2"/>
    <x v="3"/>
    <s v="Ja"/>
    <n v="41"/>
    <s v="Zaterdag"/>
    <s v="Ja"/>
    <n v="8.7442416920369759"/>
    <n v="7.6695122410682615"/>
    <n v="46"/>
    <s v="Woensdag"/>
    <n v="5"/>
  </r>
  <r>
    <n v="1254.733417262406"/>
    <x v="0"/>
    <x v="907"/>
    <x v="2"/>
    <x v="3"/>
    <s v="Ja"/>
    <n v="28"/>
    <s v="Maandag"/>
    <s v="Ja"/>
    <n v="7.3645461941195318"/>
    <n v="7.612392661936469"/>
    <n v="29"/>
    <s v="Donderdag"/>
    <n v="5"/>
  </r>
  <r>
    <n v="1106.360246436873"/>
    <x v="0"/>
    <x v="908"/>
    <x v="0"/>
    <x v="3"/>
    <s v="Ja"/>
    <n v="7"/>
    <s v="Dinsdag"/>
    <s v="Ja"/>
    <n v="7.4089815257362366"/>
    <n v="1.0095174185561304"/>
    <n v="30"/>
    <s v="Maandag"/>
    <n v="6"/>
  </r>
  <r>
    <n v="1295.814398344819"/>
    <x v="1"/>
    <x v="909"/>
    <x v="4"/>
    <x v="1"/>
    <s v="Ja"/>
    <n v="40"/>
    <s v="Donderdag"/>
    <s v="Nee"/>
    <s v="-"/>
    <s v="-"/>
    <s v="-"/>
    <s v="-"/>
    <n v="3"/>
  </r>
  <r>
    <n v="332.99289147579606"/>
    <x v="1"/>
    <x v="910"/>
    <x v="0"/>
    <x v="2"/>
    <s v="Ja"/>
    <n v="45"/>
    <s v="Vrijdag"/>
    <s v="Nee"/>
    <s v="-"/>
    <s v="-"/>
    <s v="-"/>
    <s v="-"/>
    <n v="3"/>
  </r>
  <r>
    <n v="909.5398929781727"/>
    <x v="1"/>
    <x v="911"/>
    <x v="0"/>
    <x v="3"/>
    <s v="Ja"/>
    <n v="21"/>
    <s v="Vrijdag"/>
    <s v="Nee"/>
    <s v="-"/>
    <s v="-"/>
    <s v="-"/>
    <s v="-"/>
    <n v="3"/>
  </r>
  <r>
    <n v="469.10470309233466"/>
    <x v="0"/>
    <x v="912"/>
    <x v="3"/>
    <x v="0"/>
    <s v="Ja"/>
    <n v="5"/>
    <s v="Zaterdag"/>
    <s v="Nee"/>
    <s v="-"/>
    <s v="-"/>
    <s v="-"/>
    <s v="-"/>
    <n v="2"/>
  </r>
  <r>
    <n v="1478.5373245424817"/>
    <x v="0"/>
    <x v="913"/>
    <x v="2"/>
    <x v="1"/>
    <s v="Ja"/>
    <n v="5"/>
    <s v="Donderdag"/>
    <s v="Nee"/>
    <s v="-"/>
    <s v="-"/>
    <s v="-"/>
    <s v="-"/>
    <n v="2"/>
  </r>
  <r>
    <n v="993.82539524710751"/>
    <x v="0"/>
    <x v="914"/>
    <x v="0"/>
    <x v="3"/>
    <s v="Ja"/>
    <n v="42"/>
    <s v="Vrijdag"/>
    <s v="Ja"/>
    <n v="5.7304479499804604"/>
    <n v="6.9717008927681086"/>
    <n v="48"/>
    <s v="Zondag"/>
    <n v="3"/>
  </r>
  <r>
    <n v="1755.7529444029958"/>
    <x v="0"/>
    <x v="915"/>
    <x v="3"/>
    <x v="4"/>
    <s v="Ja"/>
    <n v="37"/>
    <s v="Maandag"/>
    <s v="Ja"/>
    <n v="4.1923953046266522"/>
    <n v="10.451769001570565"/>
    <n v="37"/>
    <s v="Vrijdag"/>
    <n v="5"/>
  </r>
  <r>
    <n v="668.1736747277555"/>
    <x v="0"/>
    <x v="916"/>
    <x v="4"/>
    <x v="0"/>
    <s v="Ja"/>
    <n v="21"/>
    <s v="Dinsdag"/>
    <s v="Nee"/>
    <s v="-"/>
    <s v="-"/>
    <s v="-"/>
    <s v="-"/>
    <n v="4"/>
  </r>
  <r>
    <n v="422.55485478745913"/>
    <x v="0"/>
    <x v="917"/>
    <x v="0"/>
    <x v="0"/>
    <s v="Ja"/>
    <n v="27"/>
    <s v="Donderdag"/>
    <s v="Nee"/>
    <s v="-"/>
    <s v="-"/>
    <s v="-"/>
    <s v="-"/>
    <n v="2"/>
  </r>
  <r>
    <n v="140.72186196259216"/>
    <x v="1"/>
    <x v="918"/>
    <x v="3"/>
    <x v="2"/>
    <s v="Ja"/>
    <n v="45"/>
    <s v="Donderdag"/>
    <s v="Ja"/>
    <n v="8.1291642297579365"/>
    <n v="8.5173886385006483"/>
    <n v="48"/>
    <s v="Maandag"/>
    <n v="6"/>
  </r>
  <r>
    <n v="453.59682522186216"/>
    <x v="1"/>
    <x v="919"/>
    <x v="2"/>
    <x v="0"/>
    <s v="Ja"/>
    <n v="36"/>
    <s v="Vrijdag"/>
    <s v="Ja"/>
    <n v="10.156390881027518"/>
    <n v="3.3015526963868638"/>
    <n v="44"/>
    <s v="Vrijdag"/>
    <n v="2"/>
  </r>
  <r>
    <n v="657.59054740663453"/>
    <x v="0"/>
    <x v="920"/>
    <x v="3"/>
    <x v="0"/>
    <s v="Ja"/>
    <n v="38"/>
    <s v="Zondag"/>
    <s v="Nee"/>
    <s v="-"/>
    <s v="-"/>
    <s v="-"/>
    <s v="-"/>
    <n v="1"/>
  </r>
  <r>
    <n v="1556.3989494088871"/>
    <x v="0"/>
    <x v="921"/>
    <x v="3"/>
    <x v="1"/>
    <s v="Ja"/>
    <n v="22"/>
    <s v="Dinsdag"/>
    <s v="Ja"/>
    <n v="8.1611627423849136"/>
    <n v="7.0128793654951842"/>
    <n v="41"/>
    <s v="Vrijdag"/>
    <n v="4"/>
  </r>
  <r>
    <n v="199.15816950671052"/>
    <x v="1"/>
    <x v="922"/>
    <x v="0"/>
    <x v="2"/>
    <s v="Ja"/>
    <n v="33"/>
    <s v="Woensdag"/>
    <s v="Ja"/>
    <n v="6.5313382628739047"/>
    <n v="6.2402797105705039"/>
    <n v="37"/>
    <s v="Vrijdag"/>
    <n v="3"/>
  </r>
  <r>
    <n v="1659.2132772558241"/>
    <x v="0"/>
    <x v="923"/>
    <x v="4"/>
    <x v="4"/>
    <s v="Ja"/>
    <n v="26"/>
    <s v="Dinsdag"/>
    <s v="Ja"/>
    <n v="6.1007015109870242"/>
    <n v="5.8413203227106161"/>
    <n v="36"/>
    <s v="Vrijdag"/>
    <n v="8"/>
  </r>
  <r>
    <n v="1675.3940389534769"/>
    <x v="1"/>
    <x v="924"/>
    <x v="1"/>
    <x v="4"/>
    <s v="Ja"/>
    <n v="33"/>
    <s v="Vrijdag"/>
    <s v="Nee"/>
    <s v="-"/>
    <s v="-"/>
    <s v="-"/>
    <s v="-"/>
    <n v="5"/>
  </r>
  <r>
    <n v="1736.5326178114615"/>
    <x v="1"/>
    <x v="925"/>
    <x v="4"/>
    <x v="4"/>
    <s v="Ja"/>
    <n v="19"/>
    <s v="Zondag"/>
    <s v="Nee"/>
    <s v="-"/>
    <s v="-"/>
    <s v="-"/>
    <s v="-"/>
    <n v="6"/>
  </r>
  <r>
    <n v="974.26977982953997"/>
    <x v="0"/>
    <x v="926"/>
    <x v="3"/>
    <x v="3"/>
    <s v="Ja"/>
    <n v="7"/>
    <s v="Donderdag"/>
    <s v="Nee"/>
    <s v="-"/>
    <s v="-"/>
    <s v="-"/>
    <s v="-"/>
    <n v="5"/>
  </r>
  <r>
    <n v="1969.6466973255197"/>
    <x v="0"/>
    <x v="927"/>
    <x v="1"/>
    <x v="4"/>
    <s v="Ja"/>
    <n v="37"/>
    <s v="Woensdag"/>
    <s v="Nee"/>
    <s v="-"/>
    <s v="-"/>
    <s v="-"/>
    <s v="-"/>
    <n v="6"/>
  </r>
  <r>
    <n v="1947.861499456398"/>
    <x v="0"/>
    <x v="928"/>
    <x v="0"/>
    <x v="4"/>
    <s v="Ja"/>
    <n v="34"/>
    <s v="Maandag"/>
    <s v="Ja"/>
    <n v="5.1417074060892318"/>
    <n v="12.933152723951242"/>
    <n v="40"/>
    <s v="Donderdag"/>
    <n v="4"/>
  </r>
  <r>
    <n v="382.06988003515528"/>
    <x v="0"/>
    <x v="929"/>
    <x v="2"/>
    <x v="2"/>
    <s v="Ja"/>
    <n v="23"/>
    <s v="Zaterdag"/>
    <s v="Nee"/>
    <s v="-"/>
    <s v="-"/>
    <s v="-"/>
    <s v="-"/>
    <n v="5"/>
  </r>
  <r>
    <n v="652.58189590054553"/>
    <x v="1"/>
    <x v="930"/>
    <x v="0"/>
    <x v="0"/>
    <s v="Ja"/>
    <n v="42"/>
    <s v="Zaterdag"/>
    <s v="Ja"/>
    <n v="8.7343760870733504"/>
    <n v="2.7893481476796906"/>
    <n v="48"/>
    <s v="Vrijdag"/>
    <n v="1"/>
  </r>
  <r>
    <n v="13.756281948338851"/>
    <x v="1"/>
    <x v="931"/>
    <x v="0"/>
    <x v="2"/>
    <s v="Ja"/>
    <n v="1"/>
    <s v="Dinsdag"/>
    <s v="Ja"/>
    <n v="7.7873596099562965"/>
    <n v="9.9612469624637079"/>
    <n v="28"/>
    <s v="Vrijdag"/>
    <n v="5"/>
  </r>
  <r>
    <n v="704.30560796837028"/>
    <x v="0"/>
    <x v="932"/>
    <x v="0"/>
    <x v="0"/>
    <s v="Ja"/>
    <n v="32"/>
    <s v="Zaterdag"/>
    <s v="Ja"/>
    <n v="4.2818185206567847"/>
    <n v="6.83871406252696"/>
    <n v="35"/>
    <s v="Dinsdag"/>
    <n v="4"/>
  </r>
  <r>
    <n v="1921.6118196334521"/>
    <x v="1"/>
    <x v="933"/>
    <x v="1"/>
    <x v="4"/>
    <s v="Ja"/>
    <n v="8"/>
    <s v="Maandag"/>
    <s v="Ja"/>
    <n v="8.6916728573265587"/>
    <n v="9.1991368328739185"/>
    <n v="28"/>
    <s v="Vrijdag"/>
    <n v="6"/>
  </r>
  <r>
    <n v="373.16303181210026"/>
    <x v="1"/>
    <x v="934"/>
    <x v="2"/>
    <x v="2"/>
    <s v="Ja"/>
    <n v="41"/>
    <s v="Vrijdag"/>
    <s v="Nee"/>
    <s v="-"/>
    <s v="-"/>
    <s v="-"/>
    <s v="-"/>
    <n v="5"/>
  </r>
  <r>
    <n v="937.34572893424286"/>
    <x v="1"/>
    <x v="935"/>
    <x v="2"/>
    <x v="3"/>
    <s v="Ja"/>
    <n v="17"/>
    <s v="Zaterdag"/>
    <s v="Ja"/>
    <n v="3.519782739080954"/>
    <n v="3.5646853090967507"/>
    <n v="49"/>
    <s v="Maandag"/>
    <n v="6"/>
  </r>
  <r>
    <n v="447.18537539512903"/>
    <x v="0"/>
    <x v="936"/>
    <x v="1"/>
    <x v="0"/>
    <s v="Ja"/>
    <n v="33"/>
    <s v="Zondag"/>
    <s v="Ja"/>
    <n v="5.6541172526613925"/>
    <n v="11.410114900413506"/>
    <n v="41"/>
    <s v="Zondag"/>
    <n v="4"/>
  </r>
  <r>
    <n v="1939.6023499448731"/>
    <x v="0"/>
    <x v="937"/>
    <x v="4"/>
    <x v="4"/>
    <s v="Ja"/>
    <n v="28"/>
    <s v="Maandag"/>
    <s v="Ja"/>
    <n v="5.8414483770730401"/>
    <n v="8.2884858971094495"/>
    <n v="52"/>
    <s v="Dinsdag"/>
    <n v="4"/>
  </r>
  <r>
    <n v="1539.4683750917698"/>
    <x v="0"/>
    <x v="938"/>
    <x v="3"/>
    <x v="1"/>
    <s v="Ja"/>
    <n v="11"/>
    <s v="Woensdag"/>
    <s v="Nee"/>
    <s v="-"/>
    <s v="-"/>
    <s v="-"/>
    <s v="-"/>
    <n v="2"/>
  </r>
  <r>
    <n v="1501.4321765199024"/>
    <x v="1"/>
    <x v="939"/>
    <x v="2"/>
    <x v="1"/>
    <s v="Ja"/>
    <n v="10"/>
    <s v="Zaterdag"/>
    <s v="Nee"/>
    <s v="-"/>
    <s v="-"/>
    <s v="-"/>
    <s v="-"/>
    <n v="5"/>
  </r>
  <r>
    <n v="883.16442877193867"/>
    <x v="0"/>
    <x v="940"/>
    <x v="4"/>
    <x v="3"/>
    <s v="Ja"/>
    <n v="45"/>
    <s v="Zaterdag"/>
    <s v="Ja"/>
    <n v="5.1895625548342528"/>
    <n v="2.3872083304384621"/>
    <n v="45"/>
    <s v="Zondag"/>
    <n v="6"/>
  </r>
  <r>
    <n v="174.81617980875546"/>
    <x v="0"/>
    <x v="941"/>
    <x v="0"/>
    <x v="2"/>
    <s v="Ja"/>
    <n v="43"/>
    <s v="Vrijdag"/>
    <s v="Nee"/>
    <s v="-"/>
    <s v="-"/>
    <s v="-"/>
    <s v="-"/>
    <n v="2"/>
  </r>
  <r>
    <n v="1719.0291350244602"/>
    <x v="1"/>
    <x v="942"/>
    <x v="3"/>
    <x v="4"/>
    <s v="Ja"/>
    <n v="37"/>
    <s v="Zaterdag"/>
    <s v="Nee"/>
    <s v="-"/>
    <s v="-"/>
    <s v="-"/>
    <s v="-"/>
    <n v="6"/>
  </r>
  <r>
    <n v="281.26367144684275"/>
    <x v="1"/>
    <x v="943"/>
    <x v="0"/>
    <x v="2"/>
    <s v="Ja"/>
    <n v="15"/>
    <s v="Donderdag"/>
    <s v="Nee"/>
    <s v="-"/>
    <s v="-"/>
    <s v="-"/>
    <s v="-"/>
    <n v="5"/>
  </r>
  <r>
    <n v="1307.9310487351447"/>
    <x v="1"/>
    <x v="944"/>
    <x v="1"/>
    <x v="1"/>
    <s v="Ja"/>
    <n v="3"/>
    <s v="Maandag"/>
    <s v="Ja"/>
    <n v="9.1857675538040304"/>
    <n v="12.38294647517794"/>
    <n v="15"/>
    <s v="Dinsdag"/>
    <n v="4"/>
  </r>
  <r>
    <n v="693.05769343105078"/>
    <x v="0"/>
    <x v="945"/>
    <x v="1"/>
    <x v="0"/>
    <s v="Ja"/>
    <n v="37"/>
    <s v="Vrijdag"/>
    <s v="Ja"/>
    <n v="7.2415417069404153"/>
    <n v="11.967973326667165"/>
    <n v="46"/>
    <s v="Maandag"/>
    <n v="3"/>
  </r>
  <r>
    <n v="1768.4764834675766"/>
    <x v="1"/>
    <x v="946"/>
    <x v="3"/>
    <x v="4"/>
    <s v="Ja"/>
    <n v="5"/>
    <s v="Maandag"/>
    <s v="Nee"/>
    <s v="-"/>
    <s v="-"/>
    <s v="-"/>
    <s v="-"/>
    <n v="6"/>
  </r>
  <r>
    <n v="566.32696598515531"/>
    <x v="1"/>
    <x v="947"/>
    <x v="0"/>
    <x v="0"/>
    <s v="Ja"/>
    <n v="36"/>
    <s v="Dinsdag"/>
    <s v="Ja"/>
    <n v="9.9653901015619031"/>
    <n v="7.5559046601313922"/>
    <n v="46"/>
    <s v="Maandag"/>
    <n v="2"/>
  </r>
  <r>
    <n v="756.44078506514541"/>
    <x v="1"/>
    <x v="948"/>
    <x v="3"/>
    <x v="0"/>
    <s v="Ja"/>
    <n v="7"/>
    <s v="Donderdag"/>
    <s v="Ja"/>
    <n v="5.5191339596491433"/>
    <n v="12.016218573158607"/>
    <n v="43"/>
    <s v="Woensdag"/>
    <n v="3"/>
  </r>
  <r>
    <n v="439.80030647169991"/>
    <x v="1"/>
    <x v="949"/>
    <x v="1"/>
    <x v="0"/>
    <s v="Ja"/>
    <n v="19"/>
    <s v="Donderdag"/>
    <s v="Nee"/>
    <s v="-"/>
    <s v="-"/>
    <s v="-"/>
    <s v="-"/>
    <n v="1"/>
  </r>
  <r>
    <n v="1645.4900213023122"/>
    <x v="1"/>
    <x v="950"/>
    <x v="3"/>
    <x v="4"/>
    <s v="Ja"/>
    <n v="35"/>
    <s v="Woensdag"/>
    <s v="Ja"/>
    <n v="7.3498914038034666"/>
    <n v="5.6339049710680769"/>
    <n v="51"/>
    <s v="Dinsdag"/>
    <n v="5"/>
  </r>
  <r>
    <n v="1836.8109346434601"/>
    <x v="0"/>
    <x v="951"/>
    <x v="4"/>
    <x v="4"/>
    <s v="Ja"/>
    <n v="45"/>
    <s v="Donderdag"/>
    <s v="Nee"/>
    <s v="-"/>
    <s v="-"/>
    <s v="-"/>
    <s v="-"/>
    <n v="5"/>
  </r>
  <r>
    <n v="631.99665285758249"/>
    <x v="1"/>
    <x v="952"/>
    <x v="1"/>
    <x v="0"/>
    <s v="Ja"/>
    <n v="11"/>
    <s v="Donderdag"/>
    <s v="Ja"/>
    <n v="10.200678891963747"/>
    <n v="9.0586218449115261"/>
    <n v="30"/>
    <s v="Woensdag"/>
    <n v="1"/>
  </r>
  <r>
    <n v="844.09477518751828"/>
    <x v="0"/>
    <x v="953"/>
    <x v="2"/>
    <x v="3"/>
    <s v="Ja"/>
    <n v="5"/>
    <s v="Zondag"/>
    <s v="Ja"/>
    <n v="7.2732117073380875"/>
    <n v="11.958781469268681"/>
    <n v="18"/>
    <s v="Maandag"/>
    <n v="4"/>
  </r>
  <r>
    <n v="761.98039902284256"/>
    <x v="0"/>
    <x v="954"/>
    <x v="0"/>
    <x v="0"/>
    <s v="Ja"/>
    <n v="37"/>
    <s v="Vrijdag"/>
    <s v="Nee"/>
    <s v="-"/>
    <s v="-"/>
    <s v="-"/>
    <s v="-"/>
    <n v="2"/>
  </r>
  <r>
    <n v="1485.1707667986279"/>
    <x v="1"/>
    <x v="955"/>
    <x v="2"/>
    <x v="1"/>
    <s v="Ja"/>
    <n v="42"/>
    <s v="Maandag"/>
    <s v="Ja"/>
    <n v="8.1167401220320183"/>
    <n v="10.424677764871788"/>
    <n v="44"/>
    <s v="Vrijdag"/>
    <n v="6"/>
  </r>
  <r>
    <n v="921.16117947648445"/>
    <x v="1"/>
    <x v="956"/>
    <x v="3"/>
    <x v="3"/>
    <s v="Ja"/>
    <n v="24"/>
    <s v="Vrijdag"/>
    <s v="Ja"/>
    <n v="7.279972419428387"/>
    <n v="12.832743255763962"/>
    <n v="33"/>
    <s v="Dinsdag"/>
    <n v="4"/>
  </r>
  <r>
    <n v="282.29087562477673"/>
    <x v="0"/>
    <x v="957"/>
    <x v="3"/>
    <x v="2"/>
    <s v="Ja"/>
    <n v="8"/>
    <s v="Zondag"/>
    <s v="Nee"/>
    <s v="-"/>
    <s v="-"/>
    <s v="-"/>
    <s v="-"/>
    <n v="2"/>
  </r>
  <r>
    <n v="1993.840430119651"/>
    <x v="1"/>
    <x v="958"/>
    <x v="3"/>
    <x v="4"/>
    <s v="Ja"/>
    <n v="34"/>
    <s v="Woensdag"/>
    <s v="Ja"/>
    <n v="9.1920892908785952"/>
    <n v="8.4440502458790032"/>
    <n v="48"/>
    <s v="Vrijdag"/>
    <n v="5"/>
  </r>
  <r>
    <n v="1669.0825302534988"/>
    <x v="0"/>
    <x v="959"/>
    <x v="1"/>
    <x v="4"/>
    <s v="Ja"/>
    <n v="35"/>
    <s v="Woensdag"/>
    <s v="Ja"/>
    <n v="4.1223974584922596"/>
    <n v="8.5951659601860815"/>
    <n v="50"/>
    <s v="Vrijdag"/>
    <n v="5"/>
  </r>
  <r>
    <n v="682.00108695721656"/>
    <x v="1"/>
    <x v="960"/>
    <x v="1"/>
    <x v="0"/>
    <s v="Ja"/>
    <n v="1"/>
    <s v="Maandag"/>
    <s v="Nee"/>
    <s v="-"/>
    <s v="-"/>
    <s v="-"/>
    <s v="-"/>
    <n v="3"/>
  </r>
  <r>
    <n v="873.03079556416037"/>
    <x v="1"/>
    <x v="961"/>
    <x v="2"/>
    <x v="3"/>
    <s v="Ja"/>
    <n v="20"/>
    <s v="Woensdag"/>
    <s v="Nee"/>
    <s v="-"/>
    <s v="-"/>
    <s v="-"/>
    <s v="-"/>
    <n v="4"/>
  </r>
  <r>
    <n v="768.9658842733395"/>
    <x v="1"/>
    <x v="962"/>
    <x v="4"/>
    <x v="0"/>
    <s v="Ja"/>
    <n v="17"/>
    <s v="Dinsdag"/>
    <s v="Nee"/>
    <s v="-"/>
    <s v="-"/>
    <s v="-"/>
    <s v="-"/>
    <n v="4"/>
  </r>
  <r>
    <n v="1985.1383442129802"/>
    <x v="0"/>
    <x v="963"/>
    <x v="2"/>
    <x v="4"/>
    <s v="Ja"/>
    <n v="10"/>
    <s v="Maandag"/>
    <s v="Nee"/>
    <s v="-"/>
    <s v="-"/>
    <s v="-"/>
    <s v="-"/>
    <n v="8"/>
  </r>
  <r>
    <n v="1038.6306780609048"/>
    <x v="1"/>
    <x v="964"/>
    <x v="1"/>
    <x v="3"/>
    <s v="Ja"/>
    <n v="40"/>
    <s v="Donderdag"/>
    <s v="Ja"/>
    <n v="7.072733148496944"/>
    <n v="7.2375126287651845"/>
    <n v="45"/>
    <s v="Woensdag"/>
    <n v="2"/>
  </r>
  <r>
    <n v="1954.9897937771186"/>
    <x v="0"/>
    <x v="965"/>
    <x v="4"/>
    <x v="4"/>
    <s v="Ja"/>
    <n v="5"/>
    <s v="Dinsdag"/>
    <s v="Nee"/>
    <s v="-"/>
    <s v="-"/>
    <s v="-"/>
    <s v="-"/>
    <n v="5"/>
  </r>
  <r>
    <n v="806.68230648462315"/>
    <x v="1"/>
    <x v="966"/>
    <x v="4"/>
    <x v="3"/>
    <s v="Ja"/>
    <n v="15"/>
    <s v="Zondag"/>
    <s v="Nee"/>
    <s v="-"/>
    <s v="-"/>
    <s v="-"/>
    <s v="-"/>
    <n v="4"/>
  </r>
  <r>
    <n v="1783.5168593189321"/>
    <x v="1"/>
    <x v="967"/>
    <x v="2"/>
    <x v="4"/>
    <s v="Ja"/>
    <n v="8"/>
    <s v="Dinsdag"/>
    <s v="Ja"/>
    <n v="3.4063251229739784"/>
    <n v="2.8281566953437456"/>
    <n v="23"/>
    <s v="Dinsdag"/>
    <n v="7"/>
  </r>
  <r>
    <n v="1942.3782324403169"/>
    <x v="0"/>
    <x v="968"/>
    <x v="0"/>
    <x v="4"/>
    <s v="Ja"/>
    <n v="26"/>
    <s v="Maandag"/>
    <s v="Ja"/>
    <n v="9.4950178462867534"/>
    <n v="3.9771996188679699"/>
    <n v="37"/>
    <s v="Maandag"/>
    <n v="7"/>
  </r>
  <r>
    <n v="1211.2323535010494"/>
    <x v="0"/>
    <x v="969"/>
    <x v="1"/>
    <x v="3"/>
    <s v="Ja"/>
    <n v="19"/>
    <s v="Zaterdag"/>
    <s v="Ja"/>
    <n v="7.5142742699622964"/>
    <n v="12.970409902015682"/>
    <n v="42"/>
    <s v="Zaterdag"/>
    <n v="6"/>
  </r>
  <r>
    <n v="514.11862082200992"/>
    <x v="0"/>
    <x v="970"/>
    <x v="1"/>
    <x v="0"/>
    <s v="Ja"/>
    <n v="30"/>
    <s v="Dinsdag"/>
    <s v="Ja"/>
    <n v="7.9936304994464349"/>
    <n v="7.0962340381436402"/>
    <n v="37"/>
    <s v="Dinsdag"/>
    <n v="1"/>
  </r>
  <r>
    <n v="699.77316505104807"/>
    <x v="1"/>
    <x v="971"/>
    <x v="0"/>
    <x v="0"/>
    <s v="Ja"/>
    <n v="36"/>
    <s v="Donderdag"/>
    <s v="Ja"/>
    <n v="3.8962795765973057"/>
    <n v="10.985020507041453"/>
    <n v="52"/>
    <s v="Maandag"/>
    <n v="1"/>
  </r>
  <r>
    <n v="412.03573825919335"/>
    <x v="0"/>
    <x v="972"/>
    <x v="0"/>
    <x v="0"/>
    <s v="Ja"/>
    <n v="45"/>
    <s v="Zondag"/>
    <s v="Ja"/>
    <n v="10.956592176806183"/>
    <n v="2.6843905786403073"/>
    <n v="49"/>
    <s v="Vrijdag"/>
    <n v="2"/>
  </r>
  <r>
    <n v="1318.6647840051228"/>
    <x v="1"/>
    <x v="973"/>
    <x v="2"/>
    <x v="1"/>
    <s v="Ja"/>
    <n v="5"/>
    <s v="Donderdag"/>
    <s v="Ja"/>
    <n v="10.074591422286158"/>
    <n v="6.2791956286106823"/>
    <n v="15"/>
    <s v="Dinsdag"/>
    <n v="4"/>
  </r>
  <r>
    <n v="1240.0746419643349"/>
    <x v="0"/>
    <x v="974"/>
    <x v="1"/>
    <x v="3"/>
    <s v="Ja"/>
    <n v="29"/>
    <s v="Maandag"/>
    <s v="Nee"/>
    <s v="-"/>
    <s v="-"/>
    <s v="-"/>
    <s v="-"/>
    <n v="4"/>
  </r>
  <r>
    <n v="194.99035439714177"/>
    <x v="1"/>
    <x v="975"/>
    <x v="3"/>
    <x v="2"/>
    <s v="Ja"/>
    <n v="14"/>
    <s v="Zondag"/>
    <s v="Ja"/>
    <n v="6.9961031666225946"/>
    <n v="3.9730362101145711"/>
    <n v="46"/>
    <s v="Maandag"/>
    <n v="6"/>
  </r>
  <r>
    <n v="1311.9032133132735"/>
    <x v="1"/>
    <x v="976"/>
    <x v="0"/>
    <x v="1"/>
    <s v="Ja"/>
    <n v="10"/>
    <s v="Maandag"/>
    <s v="Nee"/>
    <s v="-"/>
    <s v="-"/>
    <s v="-"/>
    <s v="-"/>
    <n v="6"/>
  </r>
  <r>
    <n v="1536.8611399381134"/>
    <x v="0"/>
    <x v="977"/>
    <x v="2"/>
    <x v="1"/>
    <s v="Ja"/>
    <n v="29"/>
    <s v="Dinsdag"/>
    <s v="Ja"/>
    <n v="10.33818545208856"/>
    <n v="2.8936465396197546"/>
    <n v="50"/>
    <s v="Zaterdag"/>
    <n v="6"/>
  </r>
  <r>
    <n v="1569.8735255838019"/>
    <x v="1"/>
    <x v="978"/>
    <x v="3"/>
    <x v="1"/>
    <s v="Ja"/>
    <n v="21"/>
    <s v="Vrijdag"/>
    <s v="Ja"/>
    <n v="8.671519231962975"/>
    <n v="11.721580488142912"/>
    <n v="29"/>
    <s v="Woensdag"/>
    <n v="4"/>
  </r>
  <r>
    <n v="698.79335975802235"/>
    <x v="1"/>
    <x v="979"/>
    <x v="4"/>
    <x v="0"/>
    <s v="Ja"/>
    <n v="31"/>
    <s v="Vrijdag"/>
    <s v="Nee"/>
    <s v="-"/>
    <s v="-"/>
    <s v="-"/>
    <s v="-"/>
    <n v="2"/>
  </r>
  <r>
    <n v="667.14468253296354"/>
    <x v="1"/>
    <x v="980"/>
    <x v="2"/>
    <x v="0"/>
    <s v="Ja"/>
    <n v="42"/>
    <s v="Zaterdag"/>
    <s v="Nee"/>
    <s v="-"/>
    <s v="-"/>
    <s v="-"/>
    <s v="-"/>
    <n v="3"/>
  </r>
  <r>
    <n v="374.35337580345742"/>
    <x v="1"/>
    <x v="981"/>
    <x v="2"/>
    <x v="2"/>
    <s v="Ja"/>
    <n v="16"/>
    <s v="Vrijdag"/>
    <s v="Ja"/>
    <n v="8.4382382091291248"/>
    <n v="3.0035168224152899"/>
    <n v="45"/>
    <s v="Maandag"/>
    <n v="4"/>
  </r>
  <r>
    <n v="1681.0819147697266"/>
    <x v="1"/>
    <x v="982"/>
    <x v="3"/>
    <x v="4"/>
    <s v="Ja"/>
    <n v="12"/>
    <s v="Woensdag"/>
    <s v="Nee"/>
    <s v="-"/>
    <s v="-"/>
    <s v="-"/>
    <s v="-"/>
    <n v="7"/>
  </r>
  <r>
    <n v="1743.4908438467958"/>
    <x v="1"/>
    <x v="983"/>
    <x v="1"/>
    <x v="4"/>
    <s v="Ja"/>
    <n v="42"/>
    <s v="Maandag"/>
    <s v="Ja"/>
    <n v="4.6018493625902339"/>
    <n v="6.6902727646932671"/>
    <n v="49"/>
    <s v="Dinsdag"/>
    <n v="7"/>
  </r>
  <r>
    <n v="246.18446131895482"/>
    <x v="0"/>
    <x v="984"/>
    <x v="1"/>
    <x v="2"/>
    <s v="Ja"/>
    <n v="20"/>
    <s v="Zondag"/>
    <s v="Nee"/>
    <s v="-"/>
    <s v="-"/>
    <s v="-"/>
    <s v="-"/>
    <n v="3"/>
  </r>
  <r>
    <n v="941.19258860972934"/>
    <x v="0"/>
    <x v="985"/>
    <x v="3"/>
    <x v="3"/>
    <s v="Ja"/>
    <n v="16"/>
    <s v="Dinsdag"/>
    <s v="Ja"/>
    <n v="6.6107112140739686"/>
    <n v="6.5262025295414841"/>
    <n v="35"/>
    <s v="Zaterdag"/>
    <n v="5"/>
  </r>
  <r>
    <n v="658.36692552056081"/>
    <x v="1"/>
    <x v="986"/>
    <x v="3"/>
    <x v="0"/>
    <s v="Ja"/>
    <n v="43"/>
    <s v="Maandag"/>
    <s v="Ja"/>
    <n v="8.8237251957425791"/>
    <n v="4.020971018642463"/>
    <n v="44"/>
    <s v="Donderdag"/>
    <n v="3"/>
  </r>
  <r>
    <n v="1759.2981764499045"/>
    <x v="1"/>
    <x v="987"/>
    <x v="1"/>
    <x v="4"/>
    <s v="Ja"/>
    <n v="6"/>
    <s v="Vrijdag"/>
    <s v="Ja"/>
    <n v="9.0938423045287102"/>
    <n v="12.608885845732654"/>
    <n v="24"/>
    <s v="Maandag"/>
    <n v="5"/>
  </r>
  <r>
    <n v="1383.1652458418725"/>
    <x v="1"/>
    <x v="988"/>
    <x v="1"/>
    <x v="1"/>
    <s v="Ja"/>
    <n v="30"/>
    <s v="Vrijdag"/>
    <s v="Ja"/>
    <n v="9.0875426352234729"/>
    <n v="2.5286195822890059"/>
    <n v="50"/>
    <s v="Donderdag"/>
    <n v="6"/>
  </r>
  <r>
    <n v="1327.4123739999793"/>
    <x v="0"/>
    <x v="989"/>
    <x v="2"/>
    <x v="1"/>
    <s v="Ja"/>
    <n v="1"/>
    <s v="Dinsdag"/>
    <s v="Ja"/>
    <n v="8.5620249208052535"/>
    <n v="11.491282916903208"/>
    <n v="7"/>
    <s v="Donderdag"/>
    <n v="5"/>
  </r>
  <r>
    <n v="1599.5778105719162"/>
    <x v="1"/>
    <x v="990"/>
    <x v="2"/>
    <x v="1"/>
    <s v="Ja"/>
    <n v="37"/>
    <s v="Maandag"/>
    <s v="Nee"/>
    <s v="-"/>
    <s v="-"/>
    <s v="-"/>
    <s v="-"/>
    <n v="2"/>
  </r>
  <r>
    <n v="210.31540762915103"/>
    <x v="1"/>
    <x v="991"/>
    <x v="0"/>
    <x v="2"/>
    <s v="Ja"/>
    <n v="37"/>
    <s v="Vrijdag"/>
    <s v="Nee"/>
    <s v="-"/>
    <s v="-"/>
    <s v="-"/>
    <s v="-"/>
    <n v="3"/>
  </r>
  <r>
    <n v="1776.8144083787633"/>
    <x v="0"/>
    <x v="992"/>
    <x v="3"/>
    <x v="4"/>
    <s v="Ja"/>
    <n v="9"/>
    <s v="Vrijdag"/>
    <s v="Ja"/>
    <n v="3.6945795671529194"/>
    <n v="8.3506658151869626"/>
    <n v="36"/>
    <s v="Vrijdag"/>
    <n v="7"/>
  </r>
  <r>
    <n v="611.2431137535807"/>
    <x v="1"/>
    <x v="993"/>
    <x v="3"/>
    <x v="0"/>
    <s v="Ja"/>
    <n v="11"/>
    <s v="Vrijdag"/>
    <s v="Nee"/>
    <s v="-"/>
    <s v="-"/>
    <s v="-"/>
    <s v="-"/>
    <n v="3"/>
  </r>
  <r>
    <n v="222.66859065008404"/>
    <x v="0"/>
    <x v="994"/>
    <x v="0"/>
    <x v="2"/>
    <s v="Ja"/>
    <n v="28"/>
    <s v="Zaterdag"/>
    <s v="Ja"/>
    <n v="4.0438775524484374"/>
    <n v="12.686080092889263"/>
    <n v="29"/>
    <s v="Zaterdag"/>
    <n v="2"/>
  </r>
  <r>
    <n v="999.44424866414261"/>
    <x v="0"/>
    <x v="995"/>
    <x v="0"/>
    <x v="3"/>
    <s v="Ja"/>
    <n v="22"/>
    <s v="Donderdag"/>
    <s v="Nee"/>
    <s v="-"/>
    <s v="-"/>
    <s v="-"/>
    <s v="-"/>
    <n v="6"/>
  </r>
  <r>
    <n v="255.54759285575184"/>
    <x v="0"/>
    <x v="996"/>
    <x v="1"/>
    <x v="2"/>
    <s v="Ja"/>
    <n v="23"/>
    <s v="Dinsdag"/>
    <s v="Nee"/>
    <s v="-"/>
    <s v="-"/>
    <s v="-"/>
    <s v="-"/>
    <n v="6"/>
  </r>
  <r>
    <n v="1042.9940628012232"/>
    <x v="0"/>
    <x v="997"/>
    <x v="3"/>
    <x v="3"/>
    <s v="Ja"/>
    <n v="6"/>
    <s v="Donderdag"/>
    <s v="Ja"/>
    <n v="6.1155236263134531"/>
    <n v="9.7725251583420114"/>
    <n v="18"/>
    <s v="Zaterdag"/>
    <n v="6"/>
  </r>
  <r>
    <n v="302.42043605499168"/>
    <x v="0"/>
    <x v="998"/>
    <x v="4"/>
    <x v="2"/>
    <s v="Ja"/>
    <n v="5"/>
    <s v="Vrijdag"/>
    <s v="Nee"/>
    <s v="-"/>
    <s v="-"/>
    <s v="-"/>
    <s v="-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761201-F52F-45BA-80EA-F452D0EC013D}" name="PivotTable47" cacheId="65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3:D35" firstHeaderRow="1" firstDataRow="2" firstDataCol="1"/>
  <pivotFields count="14">
    <pivotField numFmtId="1" showAll="0"/>
    <pivotField axis="axisCol" showAll="0">
      <items count="3">
        <item x="1"/>
        <item x="0"/>
        <item t="default"/>
      </items>
    </pivotField>
    <pivotField dataField="1" numFmtId="1" showAll="0">
      <items count="10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t="default"/>
      </items>
    </pivotField>
    <pivotField axis="axisRow" showAll="0">
      <items count="6">
        <item x="3"/>
        <item x="0"/>
        <item x="2"/>
        <item x="4"/>
        <item x="1"/>
        <item t="default"/>
      </items>
    </pivotField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4"/>
  </rowFields>
  <rowItems count="31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Min of Leeftijd" fld="2" subtotal="min" baseField="3" baseItem="4"/>
  </dataFields>
  <chartFormats count="4">
    <chartFormat chart="0" format="2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A6BA-B277-3A45-8FD9-FAB56CB61959}">
  <dimension ref="A1:N1000"/>
  <sheetViews>
    <sheetView zoomScale="55" zoomScaleNormal="55" workbookViewId="0">
      <pane ySplit="1" topLeftCell="A2" activePane="bottomLeft" state="frozen"/>
      <selection pane="bottomLeft" activeCell="K36" sqref="K36"/>
    </sheetView>
  </sheetViews>
  <sheetFormatPr defaultColWidth="11" defaultRowHeight="15.6"/>
  <cols>
    <col min="1" max="2" width="9" bestFit="1" customWidth="1"/>
    <col min="3" max="3" width="9.875" customWidth="1"/>
    <col min="5" max="5" width="18.125" bestFit="1" customWidth="1"/>
    <col min="6" max="6" width="14" customWidth="1"/>
    <col min="7" max="7" width="16.625" customWidth="1"/>
    <col min="8" max="8" width="18.125" customWidth="1"/>
    <col min="9" max="9" width="15.125" customWidth="1"/>
    <col min="10" max="10" width="50.875" customWidth="1"/>
    <col min="11" max="11" width="46.875" customWidth="1"/>
    <col min="12" max="12" width="30.375" bestFit="1" customWidth="1"/>
    <col min="13" max="13" width="16.875" customWidth="1"/>
    <col min="14" max="14" width="13.875" customWidth="1"/>
  </cols>
  <sheetData>
    <row r="1" spans="1:14" ht="50.1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6" t="s">
        <v>11</v>
      </c>
      <c r="M1" s="9" t="s">
        <v>12</v>
      </c>
      <c r="N1" s="9" t="s">
        <v>13</v>
      </c>
    </row>
    <row r="2" spans="1:14">
      <c r="A2" s="10">
        <v>656.79442016837879</v>
      </c>
      <c r="B2" s="11" t="s">
        <v>14</v>
      </c>
      <c r="C2" s="10">
        <v>35.017801430932316</v>
      </c>
      <c r="D2" s="12" t="s">
        <v>15</v>
      </c>
      <c r="E2" s="12" t="s">
        <v>16</v>
      </c>
      <c r="F2" s="11" t="s">
        <v>17</v>
      </c>
      <c r="G2" s="11">
        <v>26</v>
      </c>
      <c r="H2" s="11" t="s">
        <v>18</v>
      </c>
      <c r="I2" s="11" t="s">
        <v>17</v>
      </c>
      <c r="J2" s="10">
        <v>5.1670581022348721</v>
      </c>
      <c r="K2" s="10">
        <v>8.0584761861126424</v>
      </c>
      <c r="L2" s="12">
        <v>28</v>
      </c>
      <c r="M2" s="8" t="s">
        <v>19</v>
      </c>
      <c r="N2" s="8">
        <v>2</v>
      </c>
    </row>
    <row r="3" spans="1:14">
      <c r="A3" s="10">
        <v>1486.412255339384</v>
      </c>
      <c r="B3" s="11" t="s">
        <v>14</v>
      </c>
      <c r="C3" s="10">
        <v>35.106390627811976</v>
      </c>
      <c r="D3" s="12" t="s">
        <v>20</v>
      </c>
      <c r="E3" s="12" t="s">
        <v>21</v>
      </c>
      <c r="F3" s="11" t="s">
        <v>17</v>
      </c>
      <c r="G3" s="11">
        <v>12</v>
      </c>
      <c r="H3" s="11" t="s">
        <v>22</v>
      </c>
      <c r="I3" s="11" t="s">
        <v>17</v>
      </c>
      <c r="J3" s="10">
        <v>5.9923305427142735</v>
      </c>
      <c r="K3" s="10">
        <v>12.180295913724789</v>
      </c>
      <c r="L3" s="12">
        <v>46</v>
      </c>
      <c r="M3" s="8" t="s">
        <v>23</v>
      </c>
      <c r="N3" s="8">
        <v>6</v>
      </c>
    </row>
    <row r="4" spans="1:14">
      <c r="A4" s="10">
        <v>43.694757250738071</v>
      </c>
      <c r="B4" s="11" t="s">
        <v>24</v>
      </c>
      <c r="C4" s="10">
        <v>35.248037164385117</v>
      </c>
      <c r="D4" s="12" t="s">
        <v>25</v>
      </c>
      <c r="E4" s="12" t="s">
        <v>26</v>
      </c>
      <c r="F4" s="11" t="s">
        <v>17</v>
      </c>
      <c r="G4" s="11">
        <v>6</v>
      </c>
      <c r="H4" s="11" t="s">
        <v>19</v>
      </c>
      <c r="I4" s="11" t="s">
        <v>27</v>
      </c>
      <c r="J4" s="10" t="s">
        <v>28</v>
      </c>
      <c r="K4" s="10" t="s">
        <v>28</v>
      </c>
      <c r="L4" s="12" t="s">
        <v>28</v>
      </c>
      <c r="M4" s="8" t="s">
        <v>28</v>
      </c>
      <c r="N4" s="8">
        <v>6</v>
      </c>
    </row>
    <row r="5" spans="1:14">
      <c r="A5" s="10">
        <v>1268.6204493502375</v>
      </c>
      <c r="B5" s="11" t="s">
        <v>24</v>
      </c>
      <c r="C5" s="10">
        <v>35.300572521562778</v>
      </c>
      <c r="D5" s="12" t="s">
        <v>29</v>
      </c>
      <c r="E5" s="12" t="s">
        <v>30</v>
      </c>
      <c r="F5" s="11" t="s">
        <v>17</v>
      </c>
      <c r="G5" s="11">
        <v>39</v>
      </c>
      <c r="H5" s="11" t="s">
        <v>23</v>
      </c>
      <c r="I5" s="11" t="s">
        <v>17</v>
      </c>
      <c r="J5" s="10">
        <v>5.7159427805195442</v>
      </c>
      <c r="K5" s="10">
        <v>8.0042843078971799</v>
      </c>
      <c r="L5" s="12">
        <v>48</v>
      </c>
      <c r="M5" s="8" t="s">
        <v>31</v>
      </c>
      <c r="N5" s="8">
        <v>5</v>
      </c>
    </row>
    <row r="6" spans="1:14">
      <c r="A6" s="10">
        <v>417.41440570727673</v>
      </c>
      <c r="B6" s="11" t="s">
        <v>14</v>
      </c>
      <c r="C6" s="10">
        <v>35.345396031465981</v>
      </c>
      <c r="D6" s="12" t="s">
        <v>20</v>
      </c>
      <c r="E6" s="12" t="s">
        <v>16</v>
      </c>
      <c r="F6" s="11" t="s">
        <v>17</v>
      </c>
      <c r="G6" s="11">
        <v>10</v>
      </c>
      <c r="H6" s="11" t="s">
        <v>22</v>
      </c>
      <c r="I6" s="11" t="s">
        <v>27</v>
      </c>
      <c r="J6" s="10" t="s">
        <v>28</v>
      </c>
      <c r="K6" s="10" t="s">
        <v>28</v>
      </c>
      <c r="L6" s="12" t="s">
        <v>28</v>
      </c>
      <c r="M6" s="8" t="s">
        <v>28</v>
      </c>
      <c r="N6" s="8">
        <v>1</v>
      </c>
    </row>
    <row r="7" spans="1:14">
      <c r="A7" s="10">
        <v>1549.6574701480242</v>
      </c>
      <c r="B7" s="11" t="s">
        <v>14</v>
      </c>
      <c r="C7" s="10">
        <v>35.387652382504278</v>
      </c>
      <c r="D7" s="12" t="s">
        <v>20</v>
      </c>
      <c r="E7" s="12" t="s">
        <v>21</v>
      </c>
      <c r="F7" s="11" t="s">
        <v>17</v>
      </c>
      <c r="G7" s="11">
        <v>38</v>
      </c>
      <c r="H7" s="11" t="s">
        <v>19</v>
      </c>
      <c r="I7" s="11" t="s">
        <v>17</v>
      </c>
      <c r="J7" s="10">
        <v>7.3765478054513176</v>
      </c>
      <c r="K7" s="10">
        <v>2.6932185397481527</v>
      </c>
      <c r="L7" s="12">
        <v>41</v>
      </c>
      <c r="M7" s="8" t="s">
        <v>19</v>
      </c>
      <c r="N7" s="8">
        <v>5</v>
      </c>
    </row>
    <row r="8" spans="1:14">
      <c r="A8" s="10">
        <v>1605.4266190886874</v>
      </c>
      <c r="B8" s="11" t="s">
        <v>24</v>
      </c>
      <c r="C8" s="10">
        <v>35.553460452970008</v>
      </c>
      <c r="D8" s="12" t="s">
        <v>32</v>
      </c>
      <c r="E8" s="12" t="s">
        <v>21</v>
      </c>
      <c r="F8" s="11" t="s">
        <v>17</v>
      </c>
      <c r="G8" s="11">
        <v>11</v>
      </c>
      <c r="H8" s="11" t="s">
        <v>33</v>
      </c>
      <c r="I8" s="11" t="s">
        <v>17</v>
      </c>
      <c r="J8" s="10">
        <v>5.9608295803847868</v>
      </c>
      <c r="K8" s="10">
        <v>4.1734887118329791</v>
      </c>
      <c r="L8" s="12">
        <v>33</v>
      </c>
      <c r="M8" s="8" t="s">
        <v>34</v>
      </c>
      <c r="N8" s="8">
        <v>6</v>
      </c>
    </row>
    <row r="9" spans="1:14">
      <c r="A9" s="10">
        <v>684.32218328934925</v>
      </c>
      <c r="B9" s="11" t="s">
        <v>14</v>
      </c>
      <c r="C9" s="10">
        <v>35.587627754615092</v>
      </c>
      <c r="D9" s="12" t="s">
        <v>25</v>
      </c>
      <c r="E9" s="12" t="s">
        <v>16</v>
      </c>
      <c r="F9" s="11" t="s">
        <v>17</v>
      </c>
      <c r="G9" s="11">
        <v>20</v>
      </c>
      <c r="H9" s="11" t="s">
        <v>34</v>
      </c>
      <c r="I9" s="11" t="s">
        <v>27</v>
      </c>
      <c r="J9" s="10" t="s">
        <v>28</v>
      </c>
      <c r="K9" s="10" t="s">
        <v>28</v>
      </c>
      <c r="L9" s="12" t="s">
        <v>28</v>
      </c>
      <c r="M9" s="8" t="s">
        <v>28</v>
      </c>
      <c r="N9" s="8">
        <v>2</v>
      </c>
    </row>
    <row r="10" spans="1:14">
      <c r="A10" s="10">
        <v>1767.091564794101</v>
      </c>
      <c r="B10" s="11" t="s">
        <v>14</v>
      </c>
      <c r="C10" s="10">
        <v>35.598746708653323</v>
      </c>
      <c r="D10" s="12" t="s">
        <v>25</v>
      </c>
      <c r="E10" s="12" t="s">
        <v>35</v>
      </c>
      <c r="F10" s="11" t="s">
        <v>17</v>
      </c>
      <c r="G10" s="11">
        <v>29</v>
      </c>
      <c r="H10" s="11" t="s">
        <v>23</v>
      </c>
      <c r="I10" s="11" t="s">
        <v>17</v>
      </c>
      <c r="J10" s="10">
        <v>3.7576260986153249</v>
      </c>
      <c r="K10" s="10">
        <v>12.327331003960264</v>
      </c>
      <c r="L10" s="12">
        <v>51</v>
      </c>
      <c r="M10" s="8" t="s">
        <v>34</v>
      </c>
      <c r="N10" s="8">
        <v>5</v>
      </c>
    </row>
    <row r="11" spans="1:14">
      <c r="A11" s="10">
        <v>1702.1807506081539</v>
      </c>
      <c r="B11" s="11" t="s">
        <v>24</v>
      </c>
      <c r="C11" s="10">
        <v>35.605421348186553</v>
      </c>
      <c r="D11" s="12" t="s">
        <v>20</v>
      </c>
      <c r="E11" s="12" t="s">
        <v>35</v>
      </c>
      <c r="F11" s="11" t="s">
        <v>17</v>
      </c>
      <c r="G11" s="11">
        <v>11</v>
      </c>
      <c r="H11" s="11" t="s">
        <v>33</v>
      </c>
      <c r="I11" s="11" t="s">
        <v>27</v>
      </c>
      <c r="J11" s="10" t="s">
        <v>28</v>
      </c>
      <c r="K11" s="10" t="s">
        <v>28</v>
      </c>
      <c r="L11" s="12" t="s">
        <v>28</v>
      </c>
      <c r="M11" s="8" t="s">
        <v>28</v>
      </c>
      <c r="N11" s="8">
        <v>6</v>
      </c>
    </row>
    <row r="12" spans="1:14">
      <c r="A12" s="10">
        <v>881.84179414477831</v>
      </c>
      <c r="B12" s="11" t="s">
        <v>24</v>
      </c>
      <c r="C12" s="10">
        <v>35.681656316820103</v>
      </c>
      <c r="D12" s="12" t="s">
        <v>32</v>
      </c>
      <c r="E12" s="12" t="s">
        <v>30</v>
      </c>
      <c r="F12" s="11" t="s">
        <v>17</v>
      </c>
      <c r="G12" s="11">
        <v>29</v>
      </c>
      <c r="H12" s="11" t="s">
        <v>23</v>
      </c>
      <c r="I12" s="11" t="s">
        <v>17</v>
      </c>
      <c r="J12" s="10">
        <v>8.1131794660407941</v>
      </c>
      <c r="K12" s="10">
        <v>6.8381359866929046</v>
      </c>
      <c r="L12" s="12">
        <v>29</v>
      </c>
      <c r="M12" s="8" t="s">
        <v>23</v>
      </c>
      <c r="N12" s="8">
        <v>6</v>
      </c>
    </row>
    <row r="13" spans="1:14">
      <c r="A13" s="10">
        <v>311.80758544883116</v>
      </c>
      <c r="B13" s="11" t="s">
        <v>24</v>
      </c>
      <c r="C13" s="10">
        <v>35.710359327075864</v>
      </c>
      <c r="D13" s="12" t="s">
        <v>32</v>
      </c>
      <c r="E13" s="12" t="s">
        <v>26</v>
      </c>
      <c r="F13" s="11" t="s">
        <v>17</v>
      </c>
      <c r="G13" s="11">
        <v>35</v>
      </c>
      <c r="H13" s="11" t="s">
        <v>23</v>
      </c>
      <c r="I13" s="11" t="s">
        <v>27</v>
      </c>
      <c r="J13" s="10" t="s">
        <v>28</v>
      </c>
      <c r="K13" s="10" t="s">
        <v>28</v>
      </c>
      <c r="L13" s="12" t="s">
        <v>28</v>
      </c>
      <c r="M13" s="8" t="s">
        <v>28</v>
      </c>
      <c r="N13" s="8">
        <v>3</v>
      </c>
    </row>
    <row r="14" spans="1:14">
      <c r="A14" s="10">
        <v>1904.8289379377675</v>
      </c>
      <c r="B14" s="11" t="s">
        <v>24</v>
      </c>
      <c r="C14" s="10">
        <v>35.843541786638689</v>
      </c>
      <c r="D14" s="12" t="s">
        <v>29</v>
      </c>
      <c r="E14" s="12" t="s">
        <v>35</v>
      </c>
      <c r="F14" s="11" t="s">
        <v>17</v>
      </c>
      <c r="G14" s="11">
        <v>44</v>
      </c>
      <c r="H14" s="11" t="s">
        <v>22</v>
      </c>
      <c r="I14" s="11" t="s">
        <v>27</v>
      </c>
      <c r="J14" s="10" t="s">
        <v>28</v>
      </c>
      <c r="K14" s="10" t="s">
        <v>28</v>
      </c>
      <c r="L14" s="12" t="s">
        <v>28</v>
      </c>
      <c r="M14" s="8" t="s">
        <v>28</v>
      </c>
      <c r="N14" s="8">
        <v>8</v>
      </c>
    </row>
    <row r="15" spans="1:14">
      <c r="A15" s="10">
        <v>668.54246744824377</v>
      </c>
      <c r="B15" s="11" t="s">
        <v>14</v>
      </c>
      <c r="C15" s="10">
        <v>35.95205331087935</v>
      </c>
      <c r="D15" s="12" t="s">
        <v>25</v>
      </c>
      <c r="E15" s="12" t="s">
        <v>16</v>
      </c>
      <c r="F15" s="11" t="s">
        <v>17</v>
      </c>
      <c r="G15" s="11">
        <v>6</v>
      </c>
      <c r="H15" s="11" t="s">
        <v>33</v>
      </c>
      <c r="I15" s="11" t="s">
        <v>17</v>
      </c>
      <c r="J15" s="10">
        <v>4.9771331990702725</v>
      </c>
      <c r="K15" s="10">
        <v>7.8285812954640157</v>
      </c>
      <c r="L15" s="12">
        <v>22</v>
      </c>
      <c r="M15" s="8" t="s">
        <v>31</v>
      </c>
      <c r="N15" s="8">
        <v>1</v>
      </c>
    </row>
    <row r="16" spans="1:14">
      <c r="A16" s="10">
        <v>972.41824886186737</v>
      </c>
      <c r="B16" s="11" t="s">
        <v>24</v>
      </c>
      <c r="C16" s="10">
        <v>35.964636435110478</v>
      </c>
      <c r="D16" s="12" t="s">
        <v>15</v>
      </c>
      <c r="E16" s="12" t="s">
        <v>30</v>
      </c>
      <c r="F16" s="11" t="s">
        <v>17</v>
      </c>
      <c r="G16" s="11">
        <v>5</v>
      </c>
      <c r="H16" s="11" t="s">
        <v>18</v>
      </c>
      <c r="I16" s="11" t="s">
        <v>17</v>
      </c>
      <c r="J16" s="10">
        <v>9.1605909834521846</v>
      </c>
      <c r="K16" s="10">
        <v>5.9305906493489822</v>
      </c>
      <c r="L16" s="12">
        <v>50</v>
      </c>
      <c r="M16" s="8" t="s">
        <v>23</v>
      </c>
      <c r="N16" s="8">
        <v>2</v>
      </c>
    </row>
    <row r="17" spans="1:14">
      <c r="A17" s="10">
        <v>623.60369148252903</v>
      </c>
      <c r="B17" s="11" t="s">
        <v>14</v>
      </c>
      <c r="C17" s="10">
        <v>35.975896525081296</v>
      </c>
      <c r="D17" s="12" t="s">
        <v>25</v>
      </c>
      <c r="E17" s="12" t="s">
        <v>16</v>
      </c>
      <c r="F17" s="11" t="s">
        <v>17</v>
      </c>
      <c r="G17" s="11">
        <v>37</v>
      </c>
      <c r="H17" s="11" t="s">
        <v>22</v>
      </c>
      <c r="I17" s="11" t="s">
        <v>27</v>
      </c>
      <c r="J17" s="10" t="s">
        <v>28</v>
      </c>
      <c r="K17" s="10" t="s">
        <v>28</v>
      </c>
      <c r="L17" s="12" t="s">
        <v>28</v>
      </c>
      <c r="M17" s="8" t="s">
        <v>28</v>
      </c>
      <c r="N17" s="8">
        <v>3</v>
      </c>
    </row>
    <row r="18" spans="1:14">
      <c r="A18" s="10">
        <v>424.78072555578541</v>
      </c>
      <c r="B18" s="11" t="s">
        <v>24</v>
      </c>
      <c r="C18" s="10">
        <v>36.010879374439121</v>
      </c>
      <c r="D18" s="12" t="s">
        <v>25</v>
      </c>
      <c r="E18" s="12" t="s">
        <v>16</v>
      </c>
      <c r="F18" s="11" t="s">
        <v>17</v>
      </c>
      <c r="G18" s="11">
        <v>1</v>
      </c>
      <c r="H18" s="11" t="s">
        <v>19</v>
      </c>
      <c r="I18" s="11" t="s">
        <v>17</v>
      </c>
      <c r="J18" s="10">
        <v>3.9524310114083709</v>
      </c>
      <c r="K18" s="10">
        <v>5.8955624311540582</v>
      </c>
      <c r="L18" s="12">
        <v>52</v>
      </c>
      <c r="M18" s="8" t="s">
        <v>18</v>
      </c>
      <c r="N18" s="8">
        <v>3</v>
      </c>
    </row>
    <row r="19" spans="1:14">
      <c r="A19" s="10">
        <v>1564.3182917194445</v>
      </c>
      <c r="B19" s="11" t="s">
        <v>14</v>
      </c>
      <c r="C19" s="10">
        <v>36.142606823703218</v>
      </c>
      <c r="D19" s="12" t="s">
        <v>32</v>
      </c>
      <c r="E19" s="12" t="s">
        <v>21</v>
      </c>
      <c r="F19" s="11" t="s">
        <v>17</v>
      </c>
      <c r="G19" s="11">
        <v>5</v>
      </c>
      <c r="H19" s="11" t="s">
        <v>22</v>
      </c>
      <c r="I19" s="11" t="s">
        <v>27</v>
      </c>
      <c r="J19" s="10" t="s">
        <v>28</v>
      </c>
      <c r="K19" s="10" t="s">
        <v>28</v>
      </c>
      <c r="L19" s="12" t="s">
        <v>28</v>
      </c>
      <c r="M19" s="8" t="s">
        <v>28</v>
      </c>
      <c r="N19" s="8">
        <v>6</v>
      </c>
    </row>
    <row r="20" spans="1:14">
      <c r="A20" s="10">
        <v>696.70583341176223</v>
      </c>
      <c r="B20" s="11" t="s">
        <v>24</v>
      </c>
      <c r="C20" s="10">
        <v>36.166286444723674</v>
      </c>
      <c r="D20" s="12" t="s">
        <v>15</v>
      </c>
      <c r="E20" s="12" t="s">
        <v>16</v>
      </c>
      <c r="F20" s="11" t="s">
        <v>17</v>
      </c>
      <c r="G20" s="11">
        <v>28</v>
      </c>
      <c r="H20" s="11" t="s">
        <v>19</v>
      </c>
      <c r="I20" s="11" t="s">
        <v>27</v>
      </c>
      <c r="J20" s="10" t="s">
        <v>28</v>
      </c>
      <c r="K20" s="10" t="s">
        <v>28</v>
      </c>
      <c r="L20" s="12" t="s">
        <v>28</v>
      </c>
      <c r="M20" s="8" t="s">
        <v>28</v>
      </c>
      <c r="N20" s="8">
        <v>4</v>
      </c>
    </row>
    <row r="21" spans="1:14">
      <c r="A21" s="10">
        <v>661.24934982959235</v>
      </c>
      <c r="B21" s="11" t="s">
        <v>24</v>
      </c>
      <c r="C21" s="10">
        <v>36.170804048448097</v>
      </c>
      <c r="D21" s="12" t="s">
        <v>20</v>
      </c>
      <c r="E21" s="12" t="s">
        <v>16</v>
      </c>
      <c r="F21" s="11" t="s">
        <v>17</v>
      </c>
      <c r="G21" s="11">
        <v>5</v>
      </c>
      <c r="H21" s="11" t="s">
        <v>33</v>
      </c>
      <c r="I21" s="11" t="s">
        <v>27</v>
      </c>
      <c r="J21" s="10" t="s">
        <v>28</v>
      </c>
      <c r="K21" s="10" t="s">
        <v>28</v>
      </c>
      <c r="L21" s="12" t="s">
        <v>28</v>
      </c>
      <c r="M21" s="8" t="s">
        <v>28</v>
      </c>
      <c r="N21" s="8">
        <v>4</v>
      </c>
    </row>
    <row r="22" spans="1:14">
      <c r="A22" s="10">
        <v>197.97860556664631</v>
      </c>
      <c r="B22" s="11" t="s">
        <v>14</v>
      </c>
      <c r="C22" s="10">
        <v>36.198546516877009</v>
      </c>
      <c r="D22" s="12" t="s">
        <v>25</v>
      </c>
      <c r="E22" s="12" t="s">
        <v>26</v>
      </c>
      <c r="F22" s="11" t="s">
        <v>17</v>
      </c>
      <c r="G22" s="11">
        <v>1</v>
      </c>
      <c r="H22" s="11" t="s">
        <v>19</v>
      </c>
      <c r="I22" s="11" t="s">
        <v>17</v>
      </c>
      <c r="J22" s="10">
        <v>9.9243193487320198</v>
      </c>
      <c r="K22" s="10">
        <v>11.92565789442911</v>
      </c>
      <c r="L22" s="12">
        <v>51</v>
      </c>
      <c r="M22" s="8" t="s">
        <v>34</v>
      </c>
      <c r="N22" s="8">
        <v>5</v>
      </c>
    </row>
    <row r="23" spans="1:14">
      <c r="A23" s="10">
        <v>868.05678957870327</v>
      </c>
      <c r="B23" s="11" t="s">
        <v>14</v>
      </c>
      <c r="C23" s="10">
        <v>36.21550651009791</v>
      </c>
      <c r="D23" s="12" t="s">
        <v>20</v>
      </c>
      <c r="E23" s="12" t="s">
        <v>30</v>
      </c>
      <c r="F23" s="11" t="s">
        <v>17</v>
      </c>
      <c r="G23" s="11">
        <v>23</v>
      </c>
      <c r="H23" s="11" t="s">
        <v>34</v>
      </c>
      <c r="I23" s="11" t="s">
        <v>27</v>
      </c>
      <c r="J23" s="10" t="s">
        <v>28</v>
      </c>
      <c r="K23" s="10" t="s">
        <v>28</v>
      </c>
      <c r="L23" s="12" t="s">
        <v>28</v>
      </c>
      <c r="M23" s="8" t="s">
        <v>28</v>
      </c>
      <c r="N23" s="8">
        <v>6</v>
      </c>
    </row>
    <row r="24" spans="1:14">
      <c r="A24" s="10">
        <v>212.6167171783074</v>
      </c>
      <c r="B24" s="11" t="s">
        <v>24</v>
      </c>
      <c r="C24" s="10">
        <v>36.249040753850757</v>
      </c>
      <c r="D24" s="12" t="s">
        <v>25</v>
      </c>
      <c r="E24" s="12" t="s">
        <v>26</v>
      </c>
      <c r="F24" s="11" t="s">
        <v>17</v>
      </c>
      <c r="G24" s="11">
        <v>14</v>
      </c>
      <c r="H24" s="11" t="s">
        <v>34</v>
      </c>
      <c r="I24" s="11" t="s">
        <v>27</v>
      </c>
      <c r="J24" s="10" t="s">
        <v>28</v>
      </c>
      <c r="K24" s="10" t="s">
        <v>28</v>
      </c>
      <c r="L24" s="12" t="s">
        <v>28</v>
      </c>
      <c r="M24" s="8" t="s">
        <v>28</v>
      </c>
      <c r="N24" s="8">
        <v>3</v>
      </c>
    </row>
    <row r="25" spans="1:14">
      <c r="A25" s="10">
        <v>178.79934472017982</v>
      </c>
      <c r="B25" s="11" t="s">
        <v>24</v>
      </c>
      <c r="C25" s="10">
        <v>36.326963728492728</v>
      </c>
      <c r="D25" s="12" t="s">
        <v>29</v>
      </c>
      <c r="E25" s="12" t="s">
        <v>26</v>
      </c>
      <c r="F25" s="11" t="s">
        <v>17</v>
      </c>
      <c r="G25" s="11">
        <v>26</v>
      </c>
      <c r="H25" s="11" t="s">
        <v>33</v>
      </c>
      <c r="I25" s="11" t="s">
        <v>17</v>
      </c>
      <c r="J25" s="10">
        <v>4.9273685812098194</v>
      </c>
      <c r="K25" s="10">
        <v>11.444476962783479</v>
      </c>
      <c r="L25" s="12">
        <v>27</v>
      </c>
      <c r="M25" s="8" t="s">
        <v>19</v>
      </c>
      <c r="N25" s="8">
        <v>5</v>
      </c>
    </row>
    <row r="26" spans="1:14">
      <c r="A26" s="10">
        <v>41.874302745212944</v>
      </c>
      <c r="B26" s="11" t="s">
        <v>14</v>
      </c>
      <c r="C26" s="10">
        <v>36.335285311865306</v>
      </c>
      <c r="D26" s="12" t="s">
        <v>32</v>
      </c>
      <c r="E26" s="12" t="s">
        <v>26</v>
      </c>
      <c r="F26" s="11" t="s">
        <v>17</v>
      </c>
      <c r="G26" s="11">
        <v>26</v>
      </c>
      <c r="H26" s="11" t="s">
        <v>33</v>
      </c>
      <c r="I26" s="11" t="s">
        <v>27</v>
      </c>
      <c r="J26" s="10" t="s">
        <v>28</v>
      </c>
      <c r="K26" s="10" t="s">
        <v>28</v>
      </c>
      <c r="L26" s="12" t="s">
        <v>28</v>
      </c>
      <c r="M26" s="8" t="s">
        <v>28</v>
      </c>
      <c r="N26" s="8">
        <v>3</v>
      </c>
    </row>
    <row r="27" spans="1:14">
      <c r="A27" s="10">
        <v>1097.8566534859863</v>
      </c>
      <c r="B27" s="11" t="s">
        <v>14</v>
      </c>
      <c r="C27" s="10">
        <v>36.38108025926045</v>
      </c>
      <c r="D27" s="12" t="s">
        <v>15</v>
      </c>
      <c r="E27" s="12" t="s">
        <v>30</v>
      </c>
      <c r="F27" s="11" t="s">
        <v>17</v>
      </c>
      <c r="G27" s="11">
        <v>32</v>
      </c>
      <c r="H27" s="11" t="s">
        <v>18</v>
      </c>
      <c r="I27" s="11" t="s">
        <v>17</v>
      </c>
      <c r="J27" s="10">
        <v>4.2518547884516673</v>
      </c>
      <c r="K27" s="10">
        <v>2.4213264502269913</v>
      </c>
      <c r="L27" s="12">
        <v>46</v>
      </c>
      <c r="M27" s="8" t="s">
        <v>31</v>
      </c>
      <c r="N27" s="8">
        <v>2</v>
      </c>
    </row>
    <row r="28" spans="1:14">
      <c r="A28" s="10">
        <v>52.686084856674491</v>
      </c>
      <c r="B28" s="11" t="s">
        <v>14</v>
      </c>
      <c r="C28" s="10">
        <v>36.429317506800892</v>
      </c>
      <c r="D28" s="12" t="s">
        <v>15</v>
      </c>
      <c r="E28" s="12" t="s">
        <v>26</v>
      </c>
      <c r="F28" s="11" t="s">
        <v>17</v>
      </c>
      <c r="G28" s="11">
        <v>33</v>
      </c>
      <c r="H28" s="11" t="s">
        <v>31</v>
      </c>
      <c r="I28" s="11" t="s">
        <v>17</v>
      </c>
      <c r="J28" s="10">
        <v>9.439321265440249</v>
      </c>
      <c r="K28" s="10">
        <v>1.5447638933556735</v>
      </c>
      <c r="L28" s="12">
        <v>51</v>
      </c>
      <c r="M28" s="8" t="s">
        <v>22</v>
      </c>
      <c r="N28" s="8">
        <v>2</v>
      </c>
    </row>
    <row r="29" spans="1:14">
      <c r="A29" s="10">
        <v>700.42408338657708</v>
      </c>
      <c r="B29" s="11" t="s">
        <v>24</v>
      </c>
      <c r="C29" s="10">
        <v>36.436063082674515</v>
      </c>
      <c r="D29" s="12" t="s">
        <v>25</v>
      </c>
      <c r="E29" s="12" t="s">
        <v>16</v>
      </c>
      <c r="F29" s="11" t="s">
        <v>17</v>
      </c>
      <c r="G29" s="11">
        <v>13</v>
      </c>
      <c r="H29" s="11" t="s">
        <v>22</v>
      </c>
      <c r="I29" s="11" t="s">
        <v>17</v>
      </c>
      <c r="J29" s="10">
        <v>8.4312744040863112</v>
      </c>
      <c r="K29" s="10">
        <v>7.023007277970601</v>
      </c>
      <c r="L29" s="12">
        <v>27</v>
      </c>
      <c r="M29" s="8" t="s">
        <v>19</v>
      </c>
      <c r="N29" s="8">
        <v>4</v>
      </c>
    </row>
    <row r="30" spans="1:14">
      <c r="A30" s="10">
        <v>1335.5802087671632</v>
      </c>
      <c r="B30" s="11" t="s">
        <v>14</v>
      </c>
      <c r="C30" s="10">
        <v>36.449790839964557</v>
      </c>
      <c r="D30" s="12" t="s">
        <v>32</v>
      </c>
      <c r="E30" s="12" t="s">
        <v>21</v>
      </c>
      <c r="F30" s="11" t="s">
        <v>17</v>
      </c>
      <c r="G30" s="11">
        <v>8</v>
      </c>
      <c r="H30" s="11" t="s">
        <v>31</v>
      </c>
      <c r="I30" s="11" t="s">
        <v>17</v>
      </c>
      <c r="J30" s="10">
        <v>8.1722887349712856</v>
      </c>
      <c r="K30" s="10">
        <v>1.6813735465858097</v>
      </c>
      <c r="L30" s="12">
        <v>37</v>
      </c>
      <c r="M30" s="8" t="s">
        <v>19</v>
      </c>
      <c r="N30" s="8">
        <v>6</v>
      </c>
    </row>
    <row r="31" spans="1:14">
      <c r="A31" s="10">
        <v>226.46630447617684</v>
      </c>
      <c r="B31" s="11" t="s">
        <v>14</v>
      </c>
      <c r="C31" s="10">
        <v>36.462912795879653</v>
      </c>
      <c r="D31" s="12" t="s">
        <v>20</v>
      </c>
      <c r="E31" s="12" t="s">
        <v>26</v>
      </c>
      <c r="F31" s="11" t="s">
        <v>17</v>
      </c>
      <c r="G31" s="11">
        <v>10</v>
      </c>
      <c r="H31" s="11" t="s">
        <v>23</v>
      </c>
      <c r="I31" s="11" t="s">
        <v>17</v>
      </c>
      <c r="J31" s="10">
        <v>6.5164767786660303</v>
      </c>
      <c r="K31" s="10">
        <v>3.6955973065847454</v>
      </c>
      <c r="L31" s="12">
        <v>39</v>
      </c>
      <c r="M31" s="8" t="s">
        <v>31</v>
      </c>
      <c r="N31" s="8">
        <v>5</v>
      </c>
    </row>
    <row r="32" spans="1:14">
      <c r="A32" s="10">
        <v>1804.9702415784648</v>
      </c>
      <c r="B32" s="11" t="s">
        <v>14</v>
      </c>
      <c r="C32" s="10">
        <v>36.467204773239324</v>
      </c>
      <c r="D32" s="12" t="s">
        <v>32</v>
      </c>
      <c r="E32" s="12" t="s">
        <v>35</v>
      </c>
      <c r="F32" s="11" t="s">
        <v>17</v>
      </c>
      <c r="G32" s="11">
        <v>10</v>
      </c>
      <c r="H32" s="11" t="s">
        <v>23</v>
      </c>
      <c r="I32" s="11" t="s">
        <v>27</v>
      </c>
      <c r="J32" s="10" t="s">
        <v>28</v>
      </c>
      <c r="K32" s="10" t="s">
        <v>28</v>
      </c>
      <c r="L32" s="12" t="s">
        <v>28</v>
      </c>
      <c r="M32" s="8" t="s">
        <v>28</v>
      </c>
      <c r="N32" s="8">
        <v>5</v>
      </c>
    </row>
    <row r="33" spans="1:14">
      <c r="A33" s="10">
        <v>746.29806992449721</v>
      </c>
      <c r="B33" s="11" t="s">
        <v>24</v>
      </c>
      <c r="C33" s="10">
        <v>36.469408950423727</v>
      </c>
      <c r="D33" s="12" t="s">
        <v>25</v>
      </c>
      <c r="E33" s="12" t="s">
        <v>16</v>
      </c>
      <c r="F33" s="11" t="s">
        <v>17</v>
      </c>
      <c r="G33" s="11">
        <v>5</v>
      </c>
      <c r="H33" s="11" t="s">
        <v>31</v>
      </c>
      <c r="I33" s="11" t="s">
        <v>27</v>
      </c>
      <c r="J33" s="10" t="s">
        <v>28</v>
      </c>
      <c r="K33" s="10" t="s">
        <v>28</v>
      </c>
      <c r="L33" s="12" t="s">
        <v>28</v>
      </c>
      <c r="M33" s="8" t="s">
        <v>28</v>
      </c>
      <c r="N33" s="8">
        <v>1</v>
      </c>
    </row>
    <row r="34" spans="1:14">
      <c r="A34" s="10">
        <v>1164.1668186446461</v>
      </c>
      <c r="B34" s="11" t="s">
        <v>24</v>
      </c>
      <c r="C34" s="10">
        <v>36.477429181439696</v>
      </c>
      <c r="D34" s="12" t="s">
        <v>29</v>
      </c>
      <c r="E34" s="12" t="s">
        <v>30</v>
      </c>
      <c r="F34" s="11" t="s">
        <v>17</v>
      </c>
      <c r="G34" s="11">
        <v>13</v>
      </c>
      <c r="H34" s="11" t="s">
        <v>33</v>
      </c>
      <c r="I34" s="11" t="s">
        <v>27</v>
      </c>
      <c r="J34" s="10" t="s">
        <v>28</v>
      </c>
      <c r="K34" s="10" t="s">
        <v>28</v>
      </c>
      <c r="L34" s="12" t="s">
        <v>28</v>
      </c>
      <c r="M34" s="8" t="s">
        <v>28</v>
      </c>
      <c r="N34" s="8">
        <v>2</v>
      </c>
    </row>
    <row r="35" spans="1:14">
      <c r="A35" s="10">
        <v>760.23378511625538</v>
      </c>
      <c r="B35" s="11" t="s">
        <v>24</v>
      </c>
      <c r="C35" s="10">
        <v>36.601635511221431</v>
      </c>
      <c r="D35" s="12" t="s">
        <v>29</v>
      </c>
      <c r="E35" s="12" t="s">
        <v>16</v>
      </c>
      <c r="F35" s="11" t="s">
        <v>17</v>
      </c>
      <c r="G35" s="11">
        <v>44</v>
      </c>
      <c r="H35" s="11" t="s">
        <v>33</v>
      </c>
      <c r="I35" s="11" t="s">
        <v>27</v>
      </c>
      <c r="J35" s="10" t="s">
        <v>28</v>
      </c>
      <c r="K35" s="10" t="s">
        <v>28</v>
      </c>
      <c r="L35" s="12" t="s">
        <v>28</v>
      </c>
      <c r="M35" s="8" t="s">
        <v>28</v>
      </c>
      <c r="N35" s="8">
        <v>1</v>
      </c>
    </row>
    <row r="36" spans="1:14">
      <c r="A36" s="10">
        <v>1787.1408904017808</v>
      </c>
      <c r="B36" s="11" t="s">
        <v>14</v>
      </c>
      <c r="C36" s="10">
        <v>36.670108503040382</v>
      </c>
      <c r="D36" s="12" t="s">
        <v>15</v>
      </c>
      <c r="E36" s="12" t="s">
        <v>35</v>
      </c>
      <c r="F36" s="11" t="s">
        <v>17</v>
      </c>
      <c r="G36" s="11">
        <v>17</v>
      </c>
      <c r="H36" s="11" t="s">
        <v>31</v>
      </c>
      <c r="I36" s="11" t="s">
        <v>27</v>
      </c>
      <c r="J36" s="10" t="s">
        <v>28</v>
      </c>
      <c r="K36" s="10" t="s">
        <v>28</v>
      </c>
      <c r="L36" s="12" t="s">
        <v>28</v>
      </c>
      <c r="M36" s="8" t="s">
        <v>28</v>
      </c>
      <c r="N36" s="8">
        <v>6</v>
      </c>
    </row>
    <row r="37" spans="1:14">
      <c r="A37" s="10">
        <v>1879.07572460805</v>
      </c>
      <c r="B37" s="11" t="s">
        <v>24</v>
      </c>
      <c r="C37" s="10">
        <v>36.703954216759598</v>
      </c>
      <c r="D37" s="12" t="s">
        <v>32</v>
      </c>
      <c r="E37" s="12" t="s">
        <v>35</v>
      </c>
      <c r="F37" s="11" t="s">
        <v>17</v>
      </c>
      <c r="G37" s="11">
        <v>6</v>
      </c>
      <c r="H37" s="11" t="s">
        <v>18</v>
      </c>
      <c r="I37" s="11" t="s">
        <v>17</v>
      </c>
      <c r="J37" s="10">
        <v>9.3766753985075724</v>
      </c>
      <c r="K37" s="10">
        <v>2.5765096772445553</v>
      </c>
      <c r="L37" s="12">
        <v>30</v>
      </c>
      <c r="M37" s="8" t="s">
        <v>33</v>
      </c>
      <c r="N37" s="8">
        <v>6</v>
      </c>
    </row>
    <row r="38" spans="1:14">
      <c r="A38" s="10">
        <v>1059.6873871364378</v>
      </c>
      <c r="B38" s="11" t="s">
        <v>24</v>
      </c>
      <c r="C38" s="10">
        <v>36.714256008369944</v>
      </c>
      <c r="D38" s="12" t="s">
        <v>29</v>
      </c>
      <c r="E38" s="12" t="s">
        <v>30</v>
      </c>
      <c r="F38" s="11" t="s">
        <v>17</v>
      </c>
      <c r="G38" s="11">
        <v>8</v>
      </c>
      <c r="H38" s="11" t="s">
        <v>23</v>
      </c>
      <c r="I38" s="11" t="s">
        <v>27</v>
      </c>
      <c r="J38" s="10" t="s">
        <v>28</v>
      </c>
      <c r="K38" s="10" t="s">
        <v>28</v>
      </c>
      <c r="L38" s="12" t="s">
        <v>28</v>
      </c>
      <c r="M38" s="8" t="s">
        <v>28</v>
      </c>
      <c r="N38" s="8">
        <v>2</v>
      </c>
    </row>
    <row r="39" spans="1:14">
      <c r="A39" s="10">
        <v>976.44018253856416</v>
      </c>
      <c r="B39" s="11" t="s">
        <v>24</v>
      </c>
      <c r="C39" s="10">
        <v>36.737521211902418</v>
      </c>
      <c r="D39" s="12" t="s">
        <v>32</v>
      </c>
      <c r="E39" s="12" t="s">
        <v>30</v>
      </c>
      <c r="F39" s="11" t="s">
        <v>17</v>
      </c>
      <c r="G39" s="11">
        <v>23</v>
      </c>
      <c r="H39" s="11" t="s">
        <v>34</v>
      </c>
      <c r="I39" s="11" t="s">
        <v>17</v>
      </c>
      <c r="J39" s="10">
        <v>3.5382845933000908</v>
      </c>
      <c r="K39" s="10">
        <v>5.6928806364471285</v>
      </c>
      <c r="L39" s="12">
        <v>27</v>
      </c>
      <c r="M39" s="8" t="s">
        <v>31</v>
      </c>
      <c r="N39" s="8">
        <v>5</v>
      </c>
    </row>
    <row r="40" spans="1:14">
      <c r="A40" s="10">
        <v>1491.1180225984951</v>
      </c>
      <c r="B40" s="11" t="s">
        <v>24</v>
      </c>
      <c r="C40" s="10">
        <v>36.84463117512648</v>
      </c>
      <c r="D40" s="12" t="s">
        <v>32</v>
      </c>
      <c r="E40" s="12" t="s">
        <v>21</v>
      </c>
      <c r="F40" s="11" t="s">
        <v>17</v>
      </c>
      <c r="G40" s="11">
        <v>31</v>
      </c>
      <c r="H40" s="11" t="s">
        <v>19</v>
      </c>
      <c r="I40" s="11" t="s">
        <v>17</v>
      </c>
      <c r="J40" s="10">
        <v>3.5189873100485851</v>
      </c>
      <c r="K40" s="10">
        <v>7.5192435876263444</v>
      </c>
      <c r="L40" s="12">
        <v>47</v>
      </c>
      <c r="M40" s="8" t="s">
        <v>33</v>
      </c>
      <c r="N40" s="8">
        <v>6</v>
      </c>
    </row>
    <row r="41" spans="1:14">
      <c r="A41" s="10">
        <v>1182.7734924475217</v>
      </c>
      <c r="B41" s="11" t="s">
        <v>14</v>
      </c>
      <c r="C41" s="10">
        <v>36.860782158845694</v>
      </c>
      <c r="D41" s="12" t="s">
        <v>29</v>
      </c>
      <c r="E41" s="12" t="s">
        <v>30</v>
      </c>
      <c r="F41" s="11" t="s">
        <v>17</v>
      </c>
      <c r="G41" s="11">
        <v>13</v>
      </c>
      <c r="H41" s="11" t="s">
        <v>22</v>
      </c>
      <c r="I41" s="11" t="s">
        <v>27</v>
      </c>
      <c r="J41" s="10" t="s">
        <v>28</v>
      </c>
      <c r="K41" s="10" t="s">
        <v>28</v>
      </c>
      <c r="L41" s="12" t="s">
        <v>28</v>
      </c>
      <c r="M41" s="8" t="s">
        <v>28</v>
      </c>
      <c r="N41" s="8">
        <v>3</v>
      </c>
    </row>
    <row r="42" spans="1:14">
      <c r="A42" s="10">
        <v>1966.6117043437339</v>
      </c>
      <c r="B42" s="11" t="s">
        <v>24</v>
      </c>
      <c r="C42" s="10">
        <v>36.967652780511621</v>
      </c>
      <c r="D42" s="12" t="s">
        <v>25</v>
      </c>
      <c r="E42" s="12" t="s">
        <v>35</v>
      </c>
      <c r="F42" s="11" t="s">
        <v>17</v>
      </c>
      <c r="G42" s="11">
        <v>37</v>
      </c>
      <c r="H42" s="11" t="s">
        <v>18</v>
      </c>
      <c r="I42" s="11" t="s">
        <v>27</v>
      </c>
      <c r="J42" s="10" t="s">
        <v>28</v>
      </c>
      <c r="K42" s="10" t="s">
        <v>28</v>
      </c>
      <c r="L42" s="12" t="s">
        <v>28</v>
      </c>
      <c r="M42" s="8" t="s">
        <v>28</v>
      </c>
      <c r="N42" s="8">
        <v>7</v>
      </c>
    </row>
    <row r="43" spans="1:14">
      <c r="A43" s="10">
        <v>1734.5346193079274</v>
      </c>
      <c r="B43" s="11" t="s">
        <v>24</v>
      </c>
      <c r="C43" s="10">
        <v>36.999056912660137</v>
      </c>
      <c r="D43" s="12" t="s">
        <v>15</v>
      </c>
      <c r="E43" s="12" t="s">
        <v>35</v>
      </c>
      <c r="F43" s="11" t="s">
        <v>17</v>
      </c>
      <c r="G43" s="11">
        <v>10</v>
      </c>
      <c r="H43" s="11" t="s">
        <v>31</v>
      </c>
      <c r="I43" s="11" t="s">
        <v>27</v>
      </c>
      <c r="J43" s="10" t="s">
        <v>28</v>
      </c>
      <c r="K43" s="10" t="s">
        <v>28</v>
      </c>
      <c r="L43" s="12" t="s">
        <v>28</v>
      </c>
      <c r="M43" s="8" t="s">
        <v>28</v>
      </c>
      <c r="N43" s="8">
        <v>8</v>
      </c>
    </row>
    <row r="44" spans="1:14">
      <c r="A44" s="10">
        <v>1078.6948790350652</v>
      </c>
      <c r="B44" s="11" t="s">
        <v>24</v>
      </c>
      <c r="C44" s="10">
        <v>37.012216303372838</v>
      </c>
      <c r="D44" s="12" t="s">
        <v>20</v>
      </c>
      <c r="E44" s="12" t="s">
        <v>30</v>
      </c>
      <c r="F44" s="11" t="s">
        <v>17</v>
      </c>
      <c r="G44" s="11">
        <v>3</v>
      </c>
      <c r="H44" s="11" t="s">
        <v>34</v>
      </c>
      <c r="I44" s="11" t="s">
        <v>17</v>
      </c>
      <c r="J44" s="10">
        <v>5.7122355297586305</v>
      </c>
      <c r="K44" s="10">
        <v>10.49531664462816</v>
      </c>
      <c r="L44" s="12">
        <v>12</v>
      </c>
      <c r="M44" s="8" t="s">
        <v>34</v>
      </c>
      <c r="N44" s="8">
        <v>2</v>
      </c>
    </row>
    <row r="45" spans="1:14">
      <c r="A45" s="10">
        <v>1794.5386639000744</v>
      </c>
      <c r="B45" s="11" t="s">
        <v>24</v>
      </c>
      <c r="C45" s="10">
        <v>37.061695537197089</v>
      </c>
      <c r="D45" s="12" t="s">
        <v>29</v>
      </c>
      <c r="E45" s="12" t="s">
        <v>35</v>
      </c>
      <c r="F45" s="11" t="s">
        <v>17</v>
      </c>
      <c r="G45" s="11">
        <v>19</v>
      </c>
      <c r="H45" s="11" t="s">
        <v>22</v>
      </c>
      <c r="I45" s="11" t="s">
        <v>17</v>
      </c>
      <c r="J45" s="10">
        <v>6.0147933193223775</v>
      </c>
      <c r="K45" s="10">
        <v>4.7566388240363562</v>
      </c>
      <c r="L45" s="12">
        <v>31</v>
      </c>
      <c r="M45" s="8" t="s">
        <v>22</v>
      </c>
      <c r="N45" s="8">
        <v>6</v>
      </c>
    </row>
    <row r="46" spans="1:14">
      <c r="A46" s="10">
        <v>1216.5697734044522</v>
      </c>
      <c r="B46" s="11" t="s">
        <v>14</v>
      </c>
      <c r="C46" s="10">
        <v>37.06763136014699</v>
      </c>
      <c r="D46" s="12" t="s">
        <v>20</v>
      </c>
      <c r="E46" s="12" t="s">
        <v>30</v>
      </c>
      <c r="F46" s="11" t="s">
        <v>17</v>
      </c>
      <c r="G46" s="11">
        <v>25</v>
      </c>
      <c r="H46" s="11" t="s">
        <v>18</v>
      </c>
      <c r="I46" s="11" t="s">
        <v>27</v>
      </c>
      <c r="J46" s="10" t="s">
        <v>28</v>
      </c>
      <c r="K46" s="10" t="s">
        <v>28</v>
      </c>
      <c r="L46" s="12" t="s">
        <v>28</v>
      </c>
      <c r="M46" s="8" t="s">
        <v>28</v>
      </c>
      <c r="N46" s="8">
        <v>6</v>
      </c>
    </row>
    <row r="47" spans="1:14">
      <c r="A47" s="10">
        <v>1648.1462661073933</v>
      </c>
      <c r="B47" s="11" t="s">
        <v>14</v>
      </c>
      <c r="C47" s="10">
        <v>37.090985921886293</v>
      </c>
      <c r="D47" s="12" t="s">
        <v>29</v>
      </c>
      <c r="E47" s="12" t="s">
        <v>35</v>
      </c>
      <c r="F47" s="11" t="s">
        <v>17</v>
      </c>
      <c r="G47" s="11">
        <v>35</v>
      </c>
      <c r="H47" s="11" t="s">
        <v>23</v>
      </c>
      <c r="I47" s="11" t="s">
        <v>27</v>
      </c>
      <c r="J47" s="10" t="s">
        <v>28</v>
      </c>
      <c r="K47" s="10" t="s">
        <v>28</v>
      </c>
      <c r="L47" s="12" t="s">
        <v>28</v>
      </c>
      <c r="M47" s="8" t="s">
        <v>28</v>
      </c>
      <c r="N47" s="8">
        <v>5</v>
      </c>
    </row>
    <row r="48" spans="1:14">
      <c r="A48" s="10">
        <v>1124.6462453289516</v>
      </c>
      <c r="B48" s="11" t="s">
        <v>14</v>
      </c>
      <c r="C48" s="10">
        <v>37.16417471078509</v>
      </c>
      <c r="D48" s="12" t="s">
        <v>20</v>
      </c>
      <c r="E48" s="12" t="s">
        <v>30</v>
      </c>
      <c r="F48" s="11" t="s">
        <v>17</v>
      </c>
      <c r="G48" s="11">
        <v>2</v>
      </c>
      <c r="H48" s="11" t="s">
        <v>33</v>
      </c>
      <c r="I48" s="11" t="s">
        <v>27</v>
      </c>
      <c r="J48" s="10" t="s">
        <v>28</v>
      </c>
      <c r="K48" s="10" t="s">
        <v>28</v>
      </c>
      <c r="L48" s="12" t="s">
        <v>28</v>
      </c>
      <c r="M48" s="8" t="s">
        <v>28</v>
      </c>
      <c r="N48" s="8">
        <v>6</v>
      </c>
    </row>
    <row r="49" spans="1:14">
      <c r="A49" s="10">
        <v>1374.4677337423307</v>
      </c>
      <c r="B49" s="11" t="s">
        <v>24</v>
      </c>
      <c r="C49" s="10">
        <v>37.222403843252565</v>
      </c>
      <c r="D49" s="12" t="s">
        <v>25</v>
      </c>
      <c r="E49" s="12" t="s">
        <v>21</v>
      </c>
      <c r="F49" s="11" t="s">
        <v>17</v>
      </c>
      <c r="G49" s="11">
        <v>28</v>
      </c>
      <c r="H49" s="11" t="s">
        <v>18</v>
      </c>
      <c r="I49" s="11" t="s">
        <v>27</v>
      </c>
      <c r="J49" s="10" t="s">
        <v>28</v>
      </c>
      <c r="K49" s="10" t="s">
        <v>28</v>
      </c>
      <c r="L49" s="12" t="s">
        <v>28</v>
      </c>
      <c r="M49" s="8" t="s">
        <v>28</v>
      </c>
      <c r="N49" s="8">
        <v>4</v>
      </c>
    </row>
    <row r="50" spans="1:14">
      <c r="A50" s="10">
        <v>478.52981821014998</v>
      </c>
      <c r="B50" s="11" t="s">
        <v>24</v>
      </c>
      <c r="C50" s="10">
        <v>37.298912472954576</v>
      </c>
      <c r="D50" s="12" t="s">
        <v>15</v>
      </c>
      <c r="E50" s="12" t="s">
        <v>16</v>
      </c>
      <c r="F50" s="11" t="s">
        <v>17</v>
      </c>
      <c r="G50" s="11">
        <v>25</v>
      </c>
      <c r="H50" s="11" t="s">
        <v>31</v>
      </c>
      <c r="I50" s="11" t="s">
        <v>27</v>
      </c>
      <c r="J50" s="10" t="s">
        <v>28</v>
      </c>
      <c r="K50" s="10" t="s">
        <v>28</v>
      </c>
      <c r="L50" s="12" t="s">
        <v>28</v>
      </c>
      <c r="M50" s="8" t="s">
        <v>28</v>
      </c>
      <c r="N50" s="8">
        <v>1</v>
      </c>
    </row>
    <row r="51" spans="1:14">
      <c r="A51" s="10">
        <v>615.78548196491988</v>
      </c>
      <c r="B51" s="11" t="s">
        <v>24</v>
      </c>
      <c r="C51" s="10">
        <v>37.488576470928237</v>
      </c>
      <c r="D51" s="12" t="s">
        <v>15</v>
      </c>
      <c r="E51" s="12" t="s">
        <v>16</v>
      </c>
      <c r="F51" s="11" t="s">
        <v>17</v>
      </c>
      <c r="G51" s="11">
        <v>36</v>
      </c>
      <c r="H51" s="11" t="s">
        <v>31</v>
      </c>
      <c r="I51" s="11" t="s">
        <v>27</v>
      </c>
      <c r="J51" s="10" t="s">
        <v>28</v>
      </c>
      <c r="K51" s="10" t="s">
        <v>28</v>
      </c>
      <c r="L51" s="12" t="s">
        <v>28</v>
      </c>
      <c r="M51" s="8" t="s">
        <v>28</v>
      </c>
      <c r="N51" s="8">
        <v>4</v>
      </c>
    </row>
    <row r="52" spans="1:14">
      <c r="A52" s="10">
        <v>1468.9939245115384</v>
      </c>
      <c r="B52" s="11" t="s">
        <v>14</v>
      </c>
      <c r="C52" s="10">
        <v>37.496256836662091</v>
      </c>
      <c r="D52" s="12" t="s">
        <v>25</v>
      </c>
      <c r="E52" s="12" t="s">
        <v>21</v>
      </c>
      <c r="F52" s="11" t="s">
        <v>17</v>
      </c>
      <c r="G52" s="11">
        <v>28</v>
      </c>
      <c r="H52" s="11" t="s">
        <v>22</v>
      </c>
      <c r="I52" s="11" t="s">
        <v>17</v>
      </c>
      <c r="J52" s="10">
        <v>3.1532736764963936</v>
      </c>
      <c r="K52" s="10">
        <v>10.957089709121622</v>
      </c>
      <c r="L52" s="12">
        <v>28</v>
      </c>
      <c r="M52" s="8" t="s">
        <v>34</v>
      </c>
      <c r="N52" s="8">
        <v>3</v>
      </c>
    </row>
    <row r="53" spans="1:14">
      <c r="A53" s="10">
        <v>1490.069781609775</v>
      </c>
      <c r="B53" s="11" t="s">
        <v>24</v>
      </c>
      <c r="C53" s="10">
        <v>37.615614142027582</v>
      </c>
      <c r="D53" s="12" t="s">
        <v>32</v>
      </c>
      <c r="E53" s="12" t="s">
        <v>21</v>
      </c>
      <c r="F53" s="11" t="s">
        <v>17</v>
      </c>
      <c r="G53" s="11">
        <v>30</v>
      </c>
      <c r="H53" s="11" t="s">
        <v>23</v>
      </c>
      <c r="I53" s="11" t="s">
        <v>27</v>
      </c>
      <c r="J53" s="10" t="s">
        <v>28</v>
      </c>
      <c r="K53" s="10" t="s">
        <v>28</v>
      </c>
      <c r="L53" s="12" t="s">
        <v>28</v>
      </c>
      <c r="M53" s="8" t="s">
        <v>28</v>
      </c>
      <c r="N53" s="8">
        <v>6</v>
      </c>
    </row>
    <row r="54" spans="1:14">
      <c r="A54" s="10">
        <v>217.41042077574724</v>
      </c>
      <c r="B54" s="11" t="s">
        <v>14</v>
      </c>
      <c r="C54" s="10">
        <v>37.627153735096051</v>
      </c>
      <c r="D54" s="12" t="s">
        <v>32</v>
      </c>
      <c r="E54" s="12" t="s">
        <v>26</v>
      </c>
      <c r="F54" s="11" t="s">
        <v>17</v>
      </c>
      <c r="G54" s="11">
        <v>27</v>
      </c>
      <c r="H54" s="11" t="s">
        <v>23</v>
      </c>
      <c r="I54" s="11" t="s">
        <v>27</v>
      </c>
      <c r="J54" s="10" t="s">
        <v>28</v>
      </c>
      <c r="K54" s="10" t="s">
        <v>28</v>
      </c>
      <c r="L54" s="12" t="s">
        <v>28</v>
      </c>
      <c r="M54" s="8" t="s">
        <v>28</v>
      </c>
      <c r="N54" s="8">
        <v>4</v>
      </c>
    </row>
    <row r="55" spans="1:14">
      <c r="A55" s="10">
        <v>235.75547560425437</v>
      </c>
      <c r="B55" s="11" t="s">
        <v>24</v>
      </c>
      <c r="C55" s="10">
        <v>37.657963291026846</v>
      </c>
      <c r="D55" s="12" t="s">
        <v>20</v>
      </c>
      <c r="E55" s="12" t="s">
        <v>26</v>
      </c>
      <c r="F55" s="11" t="s">
        <v>17</v>
      </c>
      <c r="G55" s="11">
        <v>2</v>
      </c>
      <c r="H55" s="11" t="s">
        <v>31</v>
      </c>
      <c r="I55" s="11" t="s">
        <v>27</v>
      </c>
      <c r="J55" s="10" t="s">
        <v>28</v>
      </c>
      <c r="K55" s="10" t="s">
        <v>28</v>
      </c>
      <c r="L55" s="12" t="s">
        <v>28</v>
      </c>
      <c r="M55" s="8" t="s">
        <v>28</v>
      </c>
      <c r="N55" s="8">
        <v>4</v>
      </c>
    </row>
    <row r="56" spans="1:14">
      <c r="A56" s="10">
        <v>565.98538757403151</v>
      </c>
      <c r="B56" s="11" t="s">
        <v>14</v>
      </c>
      <c r="C56" s="10">
        <v>37.738865744381606</v>
      </c>
      <c r="D56" s="12" t="s">
        <v>32</v>
      </c>
      <c r="E56" s="12" t="s">
        <v>16</v>
      </c>
      <c r="F56" s="11" t="s">
        <v>17</v>
      </c>
      <c r="G56" s="11">
        <v>37</v>
      </c>
      <c r="H56" s="11" t="s">
        <v>19</v>
      </c>
      <c r="I56" s="11" t="s">
        <v>27</v>
      </c>
      <c r="J56" s="10" t="s">
        <v>28</v>
      </c>
      <c r="K56" s="10" t="s">
        <v>28</v>
      </c>
      <c r="L56" s="12" t="s">
        <v>28</v>
      </c>
      <c r="M56" s="8" t="s">
        <v>28</v>
      </c>
      <c r="N56" s="8">
        <v>4</v>
      </c>
    </row>
    <row r="57" spans="1:14">
      <c r="A57" s="10">
        <v>38.062181107105403</v>
      </c>
      <c r="B57" s="11" t="s">
        <v>14</v>
      </c>
      <c r="C57" s="10">
        <v>37.764490990467358</v>
      </c>
      <c r="D57" s="12" t="s">
        <v>25</v>
      </c>
      <c r="E57" s="12" t="s">
        <v>26</v>
      </c>
      <c r="F57" s="11" t="s">
        <v>17</v>
      </c>
      <c r="G57" s="11">
        <v>25</v>
      </c>
      <c r="H57" s="11" t="s">
        <v>18</v>
      </c>
      <c r="I57" s="11" t="s">
        <v>17</v>
      </c>
      <c r="J57" s="10">
        <v>10.375248887265112</v>
      </c>
      <c r="K57" s="10">
        <v>11.788463166174415</v>
      </c>
      <c r="L57" s="12">
        <v>51</v>
      </c>
      <c r="M57" s="8" t="s">
        <v>33</v>
      </c>
      <c r="N57" s="8">
        <v>5</v>
      </c>
    </row>
    <row r="58" spans="1:14">
      <c r="A58" s="10">
        <v>935.1080295143795</v>
      </c>
      <c r="B58" s="11" t="s">
        <v>24</v>
      </c>
      <c r="C58" s="10">
        <v>37.799771670334614</v>
      </c>
      <c r="D58" s="12" t="s">
        <v>15</v>
      </c>
      <c r="E58" s="12" t="s">
        <v>30</v>
      </c>
      <c r="F58" s="11" t="s">
        <v>17</v>
      </c>
      <c r="G58" s="11">
        <v>9</v>
      </c>
      <c r="H58" s="11" t="s">
        <v>19</v>
      </c>
      <c r="I58" s="11" t="s">
        <v>17</v>
      </c>
      <c r="J58" s="10">
        <v>3.1257997543751896</v>
      </c>
      <c r="K58" s="10">
        <v>11.158300515059103</v>
      </c>
      <c r="L58" s="12">
        <v>21</v>
      </c>
      <c r="M58" s="8" t="s">
        <v>19</v>
      </c>
      <c r="N58" s="8">
        <v>2</v>
      </c>
    </row>
    <row r="59" spans="1:14">
      <c r="A59" s="10">
        <v>1337.4914219365214</v>
      </c>
      <c r="B59" s="11" t="s">
        <v>14</v>
      </c>
      <c r="C59" s="10">
        <v>37.83860853759893</v>
      </c>
      <c r="D59" s="12" t="s">
        <v>20</v>
      </c>
      <c r="E59" s="12" t="s">
        <v>21</v>
      </c>
      <c r="F59" s="11" t="s">
        <v>17</v>
      </c>
      <c r="G59" s="11">
        <v>12</v>
      </c>
      <c r="H59" s="11" t="s">
        <v>33</v>
      </c>
      <c r="I59" s="11" t="s">
        <v>17</v>
      </c>
      <c r="J59" s="10">
        <v>8.6556309286449888</v>
      </c>
      <c r="K59" s="10">
        <v>7.4473256935663752</v>
      </c>
      <c r="L59" s="12">
        <v>22</v>
      </c>
      <c r="M59" s="8" t="s">
        <v>33</v>
      </c>
      <c r="N59" s="8">
        <v>5</v>
      </c>
    </row>
    <row r="60" spans="1:14">
      <c r="A60" s="10">
        <v>53.185870466050297</v>
      </c>
      <c r="B60" s="11" t="s">
        <v>24</v>
      </c>
      <c r="C60" s="10">
        <v>37.87782251309384</v>
      </c>
      <c r="D60" s="12" t="s">
        <v>15</v>
      </c>
      <c r="E60" s="12" t="s">
        <v>26</v>
      </c>
      <c r="F60" s="11" t="s">
        <v>17</v>
      </c>
      <c r="G60" s="11">
        <v>39</v>
      </c>
      <c r="H60" s="11" t="s">
        <v>31</v>
      </c>
      <c r="I60" s="11" t="s">
        <v>27</v>
      </c>
      <c r="J60" s="10" t="s">
        <v>28</v>
      </c>
      <c r="K60" s="10" t="s">
        <v>28</v>
      </c>
      <c r="L60" s="12" t="s">
        <v>28</v>
      </c>
      <c r="M60" s="8" t="s">
        <v>28</v>
      </c>
      <c r="N60" s="8">
        <v>3</v>
      </c>
    </row>
    <row r="61" spans="1:14">
      <c r="A61" s="10">
        <v>1617.9080370658066</v>
      </c>
      <c r="B61" s="11" t="s">
        <v>24</v>
      </c>
      <c r="C61" s="10">
        <v>37.923211845482449</v>
      </c>
      <c r="D61" s="12" t="s">
        <v>32</v>
      </c>
      <c r="E61" s="12" t="s">
        <v>21</v>
      </c>
      <c r="F61" s="11" t="s">
        <v>17</v>
      </c>
      <c r="G61" s="11">
        <v>13</v>
      </c>
      <c r="H61" s="11" t="s">
        <v>33</v>
      </c>
      <c r="I61" s="11" t="s">
        <v>17</v>
      </c>
      <c r="J61" s="10">
        <v>5.7125952285685759</v>
      </c>
      <c r="K61" s="10">
        <v>7.0024273029171642</v>
      </c>
      <c r="L61" s="12">
        <v>46</v>
      </c>
      <c r="M61" s="8" t="s">
        <v>23</v>
      </c>
      <c r="N61" s="8">
        <v>2</v>
      </c>
    </row>
    <row r="62" spans="1:14">
      <c r="A62" s="10">
        <v>1037.5692370083198</v>
      </c>
      <c r="B62" s="11" t="s">
        <v>14</v>
      </c>
      <c r="C62" s="10">
        <v>38.00927851091712</v>
      </c>
      <c r="D62" s="12" t="s">
        <v>29</v>
      </c>
      <c r="E62" s="12" t="s">
        <v>30</v>
      </c>
      <c r="F62" s="11" t="s">
        <v>17</v>
      </c>
      <c r="G62" s="11">
        <v>14</v>
      </c>
      <c r="H62" s="11" t="s">
        <v>19</v>
      </c>
      <c r="I62" s="11" t="s">
        <v>17</v>
      </c>
      <c r="J62" s="10">
        <v>6.1199780837969353</v>
      </c>
      <c r="K62" s="10">
        <v>5.4397714962922521</v>
      </c>
      <c r="L62" s="12">
        <v>43</v>
      </c>
      <c r="M62" s="8" t="s">
        <v>19</v>
      </c>
      <c r="N62" s="8">
        <v>2</v>
      </c>
    </row>
    <row r="63" spans="1:14">
      <c r="A63" s="10">
        <v>858.58248935759866</v>
      </c>
      <c r="B63" s="11" t="s">
        <v>14</v>
      </c>
      <c r="C63" s="10">
        <v>38.013285967012415</v>
      </c>
      <c r="D63" s="12" t="s">
        <v>29</v>
      </c>
      <c r="E63" s="12" t="s">
        <v>30</v>
      </c>
      <c r="F63" s="11" t="s">
        <v>17</v>
      </c>
      <c r="G63" s="11">
        <v>18</v>
      </c>
      <c r="H63" s="11" t="s">
        <v>33</v>
      </c>
      <c r="I63" s="11" t="s">
        <v>17</v>
      </c>
      <c r="J63" s="10">
        <v>5.2820692734294461</v>
      </c>
      <c r="K63" s="10">
        <v>11.939140840478773</v>
      </c>
      <c r="L63" s="12">
        <v>26</v>
      </c>
      <c r="M63" s="8" t="s">
        <v>23</v>
      </c>
      <c r="N63" s="8">
        <v>4</v>
      </c>
    </row>
    <row r="64" spans="1:14">
      <c r="A64" s="10">
        <v>1565.9426330562694</v>
      </c>
      <c r="B64" s="11" t="s">
        <v>24</v>
      </c>
      <c r="C64" s="10">
        <v>38.16073677907265</v>
      </c>
      <c r="D64" s="12" t="s">
        <v>25</v>
      </c>
      <c r="E64" s="12" t="s">
        <v>21</v>
      </c>
      <c r="F64" s="11" t="s">
        <v>17</v>
      </c>
      <c r="G64" s="11">
        <v>6</v>
      </c>
      <c r="H64" s="11" t="s">
        <v>23</v>
      </c>
      <c r="I64" s="11" t="s">
        <v>17</v>
      </c>
      <c r="J64" s="10">
        <v>5.2452660548984564</v>
      </c>
      <c r="K64" s="10">
        <v>7.3982077722695241</v>
      </c>
      <c r="L64" s="12">
        <v>35</v>
      </c>
      <c r="M64" s="8" t="s">
        <v>19</v>
      </c>
      <c r="N64" s="8">
        <v>3</v>
      </c>
    </row>
    <row r="65" spans="1:14">
      <c r="A65" s="10">
        <v>478.58953200756417</v>
      </c>
      <c r="B65" s="11" t="s">
        <v>24</v>
      </c>
      <c r="C65" s="10">
        <v>38.194229384082064</v>
      </c>
      <c r="D65" s="12" t="s">
        <v>20</v>
      </c>
      <c r="E65" s="12" t="s">
        <v>16</v>
      </c>
      <c r="F65" s="11" t="s">
        <v>17</v>
      </c>
      <c r="G65" s="11">
        <v>7</v>
      </c>
      <c r="H65" s="11" t="s">
        <v>31</v>
      </c>
      <c r="I65" s="11" t="s">
        <v>27</v>
      </c>
      <c r="J65" s="10" t="s">
        <v>28</v>
      </c>
      <c r="K65" s="10" t="s">
        <v>28</v>
      </c>
      <c r="L65" s="12" t="s">
        <v>28</v>
      </c>
      <c r="M65" s="8" t="s">
        <v>28</v>
      </c>
      <c r="N65" s="8">
        <v>1</v>
      </c>
    </row>
    <row r="66" spans="1:14">
      <c r="A66" s="10">
        <v>1250.437524419495</v>
      </c>
      <c r="B66" s="11" t="s">
        <v>24</v>
      </c>
      <c r="C66" s="10">
        <v>38.246733660818222</v>
      </c>
      <c r="D66" s="12" t="s">
        <v>32</v>
      </c>
      <c r="E66" s="12" t="s">
        <v>30</v>
      </c>
      <c r="F66" s="11" t="s">
        <v>17</v>
      </c>
      <c r="G66" s="11">
        <v>37</v>
      </c>
      <c r="H66" s="11" t="s">
        <v>34</v>
      </c>
      <c r="I66" s="11" t="s">
        <v>27</v>
      </c>
      <c r="J66" s="10" t="s">
        <v>28</v>
      </c>
      <c r="K66" s="10" t="s">
        <v>28</v>
      </c>
      <c r="L66" s="12" t="s">
        <v>28</v>
      </c>
      <c r="M66" s="8" t="s">
        <v>28</v>
      </c>
      <c r="N66" s="8">
        <v>4</v>
      </c>
    </row>
    <row r="67" spans="1:14">
      <c r="A67" s="10">
        <v>993.19990240446339</v>
      </c>
      <c r="B67" s="11" t="s">
        <v>14</v>
      </c>
      <c r="C67" s="10">
        <v>38.259547055606696</v>
      </c>
      <c r="D67" s="12" t="s">
        <v>15</v>
      </c>
      <c r="E67" s="12" t="s">
        <v>30</v>
      </c>
      <c r="F67" s="11" t="s">
        <v>17</v>
      </c>
      <c r="G67" s="11">
        <v>10</v>
      </c>
      <c r="H67" s="11" t="s">
        <v>33</v>
      </c>
      <c r="I67" s="11" t="s">
        <v>27</v>
      </c>
      <c r="J67" s="10" t="s">
        <v>28</v>
      </c>
      <c r="K67" s="10" t="s">
        <v>28</v>
      </c>
      <c r="L67" s="12" t="s">
        <v>28</v>
      </c>
      <c r="M67" s="8" t="s">
        <v>28</v>
      </c>
      <c r="N67" s="8">
        <v>6</v>
      </c>
    </row>
    <row r="68" spans="1:14">
      <c r="A68" s="10">
        <v>1633.7525079687894</v>
      </c>
      <c r="B68" s="11" t="s">
        <v>24</v>
      </c>
      <c r="C68" s="10">
        <v>38.285884526246903</v>
      </c>
      <c r="D68" s="12" t="s">
        <v>29</v>
      </c>
      <c r="E68" s="12" t="s">
        <v>35</v>
      </c>
      <c r="F68" s="11" t="s">
        <v>17</v>
      </c>
      <c r="G68" s="11">
        <v>44</v>
      </c>
      <c r="H68" s="11" t="s">
        <v>31</v>
      </c>
      <c r="I68" s="11" t="s">
        <v>27</v>
      </c>
      <c r="J68" s="10" t="s">
        <v>28</v>
      </c>
      <c r="K68" s="10" t="s">
        <v>28</v>
      </c>
      <c r="L68" s="12" t="s">
        <v>28</v>
      </c>
      <c r="M68" s="8" t="s">
        <v>28</v>
      </c>
      <c r="N68" s="8">
        <v>5</v>
      </c>
    </row>
    <row r="69" spans="1:14">
      <c r="A69" s="10">
        <v>1022.7988975300723</v>
      </c>
      <c r="B69" s="11" t="s">
        <v>24</v>
      </c>
      <c r="C69" s="10">
        <v>38.341284469487235</v>
      </c>
      <c r="D69" s="12" t="s">
        <v>20</v>
      </c>
      <c r="E69" s="12" t="s">
        <v>30</v>
      </c>
      <c r="F69" s="11" t="s">
        <v>17</v>
      </c>
      <c r="G69" s="11">
        <v>40</v>
      </c>
      <c r="H69" s="11" t="s">
        <v>22</v>
      </c>
      <c r="I69" s="11" t="s">
        <v>17</v>
      </c>
      <c r="J69" s="10">
        <v>5.6922583470154304</v>
      </c>
      <c r="K69" s="10">
        <v>2.4556730285516215</v>
      </c>
      <c r="L69" s="12">
        <v>44</v>
      </c>
      <c r="M69" s="8" t="s">
        <v>22</v>
      </c>
      <c r="N69" s="8">
        <v>3</v>
      </c>
    </row>
    <row r="70" spans="1:14">
      <c r="A70" s="10">
        <v>1472.3613924957003</v>
      </c>
      <c r="B70" s="11" t="s">
        <v>24</v>
      </c>
      <c r="C70" s="10">
        <v>38.342058440198016</v>
      </c>
      <c r="D70" s="12" t="s">
        <v>20</v>
      </c>
      <c r="E70" s="12" t="s">
        <v>21</v>
      </c>
      <c r="F70" s="11" t="s">
        <v>17</v>
      </c>
      <c r="G70" s="11">
        <v>8</v>
      </c>
      <c r="H70" s="11" t="s">
        <v>19</v>
      </c>
      <c r="I70" s="11" t="s">
        <v>17</v>
      </c>
      <c r="J70" s="10">
        <v>9.3924626856518891</v>
      </c>
      <c r="K70" s="10">
        <v>6.9520219747256906</v>
      </c>
      <c r="L70" s="12">
        <v>32</v>
      </c>
      <c r="M70" s="8" t="s">
        <v>23</v>
      </c>
      <c r="N70" s="8">
        <v>2</v>
      </c>
    </row>
    <row r="71" spans="1:14">
      <c r="A71" s="10">
        <v>1816.6896419392624</v>
      </c>
      <c r="B71" s="11" t="s">
        <v>14</v>
      </c>
      <c r="C71" s="10">
        <v>38.382258071001253</v>
      </c>
      <c r="D71" s="12" t="s">
        <v>25</v>
      </c>
      <c r="E71" s="12" t="s">
        <v>35</v>
      </c>
      <c r="F71" s="11" t="s">
        <v>17</v>
      </c>
      <c r="G71" s="11">
        <v>3</v>
      </c>
      <c r="H71" s="11" t="s">
        <v>31</v>
      </c>
      <c r="I71" s="11" t="s">
        <v>17</v>
      </c>
      <c r="J71" s="10">
        <v>9.1529676922347321</v>
      </c>
      <c r="K71" s="10">
        <v>3.6531142282220768</v>
      </c>
      <c r="L71" s="12">
        <v>43</v>
      </c>
      <c r="M71" s="8" t="s">
        <v>31</v>
      </c>
      <c r="N71" s="8">
        <v>6</v>
      </c>
    </row>
    <row r="72" spans="1:14">
      <c r="A72" s="10">
        <v>1430.1442334579647</v>
      </c>
      <c r="B72" s="11" t="s">
        <v>24</v>
      </c>
      <c r="C72" s="10">
        <v>38.501420028635216</v>
      </c>
      <c r="D72" s="12" t="s">
        <v>32</v>
      </c>
      <c r="E72" s="12" t="s">
        <v>21</v>
      </c>
      <c r="F72" s="11" t="s">
        <v>17</v>
      </c>
      <c r="G72" s="11">
        <v>4</v>
      </c>
      <c r="H72" s="11" t="s">
        <v>31</v>
      </c>
      <c r="I72" s="11" t="s">
        <v>27</v>
      </c>
      <c r="J72" s="10" t="s">
        <v>28</v>
      </c>
      <c r="K72" s="10" t="s">
        <v>28</v>
      </c>
      <c r="L72" s="12" t="s">
        <v>28</v>
      </c>
      <c r="M72" s="8" t="s">
        <v>28</v>
      </c>
      <c r="N72" s="8">
        <v>5</v>
      </c>
    </row>
    <row r="73" spans="1:14">
      <c r="A73" s="10">
        <v>166.09286361149643</v>
      </c>
      <c r="B73" s="11" t="s">
        <v>24</v>
      </c>
      <c r="C73" s="10">
        <v>38.517659680998769</v>
      </c>
      <c r="D73" s="12" t="s">
        <v>32</v>
      </c>
      <c r="E73" s="12" t="s">
        <v>26</v>
      </c>
      <c r="F73" s="11" t="s">
        <v>17</v>
      </c>
      <c r="G73" s="11">
        <v>12</v>
      </c>
      <c r="H73" s="11" t="s">
        <v>34</v>
      </c>
      <c r="I73" s="11" t="s">
        <v>17</v>
      </c>
      <c r="J73" s="10">
        <v>7.5668804484307781</v>
      </c>
      <c r="K73" s="10">
        <v>6.5262964081396806</v>
      </c>
      <c r="L73" s="12">
        <v>19</v>
      </c>
      <c r="M73" s="8" t="s">
        <v>33</v>
      </c>
      <c r="N73" s="8">
        <v>4</v>
      </c>
    </row>
    <row r="74" spans="1:14">
      <c r="A74" s="10">
        <v>183.6818709913519</v>
      </c>
      <c r="B74" s="11" t="s">
        <v>24</v>
      </c>
      <c r="C74" s="10">
        <v>38.533665514349636</v>
      </c>
      <c r="D74" s="12" t="s">
        <v>25</v>
      </c>
      <c r="E74" s="12" t="s">
        <v>26</v>
      </c>
      <c r="F74" s="11" t="s">
        <v>17</v>
      </c>
      <c r="G74" s="11">
        <v>32</v>
      </c>
      <c r="H74" s="11" t="s">
        <v>34</v>
      </c>
      <c r="I74" s="11" t="s">
        <v>17</v>
      </c>
      <c r="J74" s="10">
        <v>6.3380585352739445</v>
      </c>
      <c r="K74" s="10">
        <v>12.240336100747937</v>
      </c>
      <c r="L74" s="12">
        <v>43</v>
      </c>
      <c r="M74" s="8" t="s">
        <v>22</v>
      </c>
      <c r="N74" s="8">
        <v>3</v>
      </c>
    </row>
    <row r="75" spans="1:14">
      <c r="A75" s="10">
        <v>1173.7489807541306</v>
      </c>
      <c r="B75" s="11" t="s">
        <v>14</v>
      </c>
      <c r="C75" s="10">
        <v>38.59454442078232</v>
      </c>
      <c r="D75" s="12" t="s">
        <v>25</v>
      </c>
      <c r="E75" s="12" t="s">
        <v>30</v>
      </c>
      <c r="F75" s="11" t="s">
        <v>17</v>
      </c>
      <c r="G75" s="11">
        <v>17</v>
      </c>
      <c r="H75" s="11" t="s">
        <v>31</v>
      </c>
      <c r="I75" s="11" t="s">
        <v>27</v>
      </c>
      <c r="J75" s="10" t="s">
        <v>28</v>
      </c>
      <c r="K75" s="10" t="s">
        <v>28</v>
      </c>
      <c r="L75" s="12" t="s">
        <v>28</v>
      </c>
      <c r="M75" s="8" t="s">
        <v>28</v>
      </c>
      <c r="N75" s="8">
        <v>2</v>
      </c>
    </row>
    <row r="76" spans="1:14">
      <c r="A76" s="10">
        <v>1068.523590382496</v>
      </c>
      <c r="B76" s="11" t="s">
        <v>14</v>
      </c>
      <c r="C76" s="10">
        <v>38.595136767062691</v>
      </c>
      <c r="D76" s="12" t="s">
        <v>20</v>
      </c>
      <c r="E76" s="12" t="s">
        <v>30</v>
      </c>
      <c r="F76" s="11" t="s">
        <v>17</v>
      </c>
      <c r="G76" s="11">
        <v>43</v>
      </c>
      <c r="H76" s="11" t="s">
        <v>19</v>
      </c>
      <c r="I76" s="11" t="s">
        <v>17</v>
      </c>
      <c r="J76" s="10">
        <v>3.163577004813054</v>
      </c>
      <c r="K76" s="10">
        <v>1.667038092216782</v>
      </c>
      <c r="L76" s="12">
        <v>46</v>
      </c>
      <c r="M76" s="8" t="s">
        <v>34</v>
      </c>
      <c r="N76" s="8">
        <v>5</v>
      </c>
    </row>
    <row r="77" spans="1:14">
      <c r="A77" s="10">
        <v>990.62895239189004</v>
      </c>
      <c r="B77" s="11" t="s">
        <v>24</v>
      </c>
      <c r="C77" s="10">
        <v>38.688095073520273</v>
      </c>
      <c r="D77" s="12" t="s">
        <v>20</v>
      </c>
      <c r="E77" s="12" t="s">
        <v>30</v>
      </c>
      <c r="F77" s="11" t="s">
        <v>17</v>
      </c>
      <c r="G77" s="11">
        <v>16</v>
      </c>
      <c r="H77" s="11" t="s">
        <v>33</v>
      </c>
      <c r="I77" s="11" t="s">
        <v>27</v>
      </c>
      <c r="J77" s="10" t="s">
        <v>28</v>
      </c>
      <c r="K77" s="10" t="s">
        <v>28</v>
      </c>
      <c r="L77" s="12" t="s">
        <v>28</v>
      </c>
      <c r="M77" s="8" t="s">
        <v>28</v>
      </c>
      <c r="N77" s="8">
        <v>4</v>
      </c>
    </row>
    <row r="78" spans="1:14">
      <c r="A78" s="10">
        <v>1049.0011594823598</v>
      </c>
      <c r="B78" s="11" t="s">
        <v>24</v>
      </c>
      <c r="C78" s="10">
        <v>38.721498821113023</v>
      </c>
      <c r="D78" s="12" t="s">
        <v>25</v>
      </c>
      <c r="E78" s="12" t="s">
        <v>30</v>
      </c>
      <c r="F78" s="11" t="s">
        <v>17</v>
      </c>
      <c r="G78" s="11">
        <v>28</v>
      </c>
      <c r="H78" s="11" t="s">
        <v>23</v>
      </c>
      <c r="I78" s="11" t="s">
        <v>17</v>
      </c>
      <c r="J78" s="10">
        <v>10.288472402223714</v>
      </c>
      <c r="K78" s="10">
        <v>1.3956876640697904</v>
      </c>
      <c r="L78" s="12">
        <v>38</v>
      </c>
      <c r="M78" s="8" t="s">
        <v>31</v>
      </c>
      <c r="N78" s="8">
        <v>2</v>
      </c>
    </row>
    <row r="79" spans="1:14">
      <c r="A79" s="10">
        <v>1757.2095617597765</v>
      </c>
      <c r="B79" s="11" t="s">
        <v>14</v>
      </c>
      <c r="C79" s="10">
        <v>38.779239921675327</v>
      </c>
      <c r="D79" s="12" t="s">
        <v>20</v>
      </c>
      <c r="E79" s="12" t="s">
        <v>35</v>
      </c>
      <c r="F79" s="11" t="s">
        <v>17</v>
      </c>
      <c r="G79" s="11">
        <v>24</v>
      </c>
      <c r="H79" s="11" t="s">
        <v>23</v>
      </c>
      <c r="I79" s="11" t="s">
        <v>17</v>
      </c>
      <c r="J79" s="10">
        <v>6.5658857210503792</v>
      </c>
      <c r="K79" s="10">
        <v>8.3222358212205059</v>
      </c>
      <c r="L79" s="12">
        <v>38</v>
      </c>
      <c r="M79" s="8" t="s">
        <v>19</v>
      </c>
      <c r="N79" s="8">
        <v>6</v>
      </c>
    </row>
    <row r="80" spans="1:14">
      <c r="A80" s="10">
        <v>927.11923372435763</v>
      </c>
      <c r="B80" s="11" t="s">
        <v>24</v>
      </c>
      <c r="C80" s="10">
        <v>38.814141478402163</v>
      </c>
      <c r="D80" s="12" t="s">
        <v>32</v>
      </c>
      <c r="E80" s="12" t="s">
        <v>30</v>
      </c>
      <c r="F80" s="11" t="s">
        <v>17</v>
      </c>
      <c r="G80" s="11">
        <v>37</v>
      </c>
      <c r="H80" s="11" t="s">
        <v>34</v>
      </c>
      <c r="I80" s="11" t="s">
        <v>27</v>
      </c>
      <c r="J80" s="10" t="s">
        <v>28</v>
      </c>
      <c r="K80" s="10" t="s">
        <v>28</v>
      </c>
      <c r="L80" s="12" t="s">
        <v>28</v>
      </c>
      <c r="M80" s="8" t="s">
        <v>28</v>
      </c>
      <c r="N80" s="8">
        <v>6</v>
      </c>
    </row>
    <row r="81" spans="1:14">
      <c r="A81" s="10">
        <v>919.41374699549328</v>
      </c>
      <c r="B81" s="11" t="s">
        <v>24</v>
      </c>
      <c r="C81" s="10">
        <v>38.833267219723837</v>
      </c>
      <c r="D81" s="12" t="s">
        <v>20</v>
      </c>
      <c r="E81" s="12" t="s">
        <v>30</v>
      </c>
      <c r="F81" s="11" t="s">
        <v>17</v>
      </c>
      <c r="G81" s="11">
        <v>21</v>
      </c>
      <c r="H81" s="11" t="s">
        <v>19</v>
      </c>
      <c r="I81" s="11" t="s">
        <v>27</v>
      </c>
      <c r="J81" s="10" t="s">
        <v>28</v>
      </c>
      <c r="K81" s="10" t="s">
        <v>28</v>
      </c>
      <c r="L81" s="12" t="s">
        <v>28</v>
      </c>
      <c r="M81" s="8" t="s">
        <v>28</v>
      </c>
      <c r="N81" s="8">
        <v>4</v>
      </c>
    </row>
    <row r="82" spans="1:14">
      <c r="A82" s="10">
        <v>1691.128233165336</v>
      </c>
      <c r="B82" s="11" t="s">
        <v>24</v>
      </c>
      <c r="C82" s="10">
        <v>38.895020747214268</v>
      </c>
      <c r="D82" s="12" t="s">
        <v>20</v>
      </c>
      <c r="E82" s="12" t="s">
        <v>35</v>
      </c>
      <c r="F82" s="11" t="s">
        <v>17</v>
      </c>
      <c r="G82" s="11">
        <v>7</v>
      </c>
      <c r="H82" s="11" t="s">
        <v>34</v>
      </c>
      <c r="I82" s="11" t="s">
        <v>27</v>
      </c>
      <c r="J82" s="10" t="s">
        <v>28</v>
      </c>
      <c r="K82" s="10" t="s">
        <v>28</v>
      </c>
      <c r="L82" s="12" t="s">
        <v>28</v>
      </c>
      <c r="M82" s="8" t="s">
        <v>28</v>
      </c>
      <c r="N82" s="8">
        <v>8</v>
      </c>
    </row>
    <row r="83" spans="1:14">
      <c r="A83" s="10">
        <v>1836.9538315025097</v>
      </c>
      <c r="B83" s="11" t="s">
        <v>24</v>
      </c>
      <c r="C83" s="10">
        <v>38.994089386182992</v>
      </c>
      <c r="D83" s="12" t="s">
        <v>29</v>
      </c>
      <c r="E83" s="12" t="s">
        <v>35</v>
      </c>
      <c r="F83" s="11" t="s">
        <v>17</v>
      </c>
      <c r="G83" s="11">
        <v>27</v>
      </c>
      <c r="H83" s="11" t="s">
        <v>22</v>
      </c>
      <c r="I83" s="11" t="s">
        <v>17</v>
      </c>
      <c r="J83" s="10">
        <v>5.5492637870354224</v>
      </c>
      <c r="K83" s="10">
        <v>4.9840142010213899</v>
      </c>
      <c r="L83" s="12">
        <v>29</v>
      </c>
      <c r="M83" s="8" t="s">
        <v>23</v>
      </c>
      <c r="N83" s="8">
        <v>6</v>
      </c>
    </row>
    <row r="84" spans="1:14">
      <c r="A84" s="10">
        <v>937.26631389904958</v>
      </c>
      <c r="B84" s="11" t="s">
        <v>14</v>
      </c>
      <c r="C84" s="10">
        <v>39.036450039626089</v>
      </c>
      <c r="D84" s="12" t="s">
        <v>32</v>
      </c>
      <c r="E84" s="12" t="s">
        <v>30</v>
      </c>
      <c r="F84" s="11" t="s">
        <v>17</v>
      </c>
      <c r="G84" s="11">
        <v>20</v>
      </c>
      <c r="H84" s="11" t="s">
        <v>23</v>
      </c>
      <c r="I84" s="11" t="s">
        <v>17</v>
      </c>
      <c r="J84" s="10">
        <v>3.9266001772180967</v>
      </c>
      <c r="K84" s="10">
        <v>6.6361941993752644</v>
      </c>
      <c r="L84" s="12">
        <v>36</v>
      </c>
      <c r="M84" s="8" t="s">
        <v>18</v>
      </c>
      <c r="N84" s="8">
        <v>6</v>
      </c>
    </row>
    <row r="85" spans="1:14">
      <c r="A85" s="10">
        <v>1545.3667189076602</v>
      </c>
      <c r="B85" s="11" t="s">
        <v>24</v>
      </c>
      <c r="C85" s="10">
        <v>39.061271801169212</v>
      </c>
      <c r="D85" s="12" t="s">
        <v>15</v>
      </c>
      <c r="E85" s="12" t="s">
        <v>21</v>
      </c>
      <c r="F85" s="11" t="s">
        <v>17</v>
      </c>
      <c r="G85" s="11">
        <v>20</v>
      </c>
      <c r="H85" s="11" t="s">
        <v>34</v>
      </c>
      <c r="I85" s="11" t="s">
        <v>27</v>
      </c>
      <c r="J85" s="10" t="s">
        <v>28</v>
      </c>
      <c r="K85" s="10" t="s">
        <v>28</v>
      </c>
      <c r="L85" s="12" t="s">
        <v>28</v>
      </c>
      <c r="M85" s="8" t="s">
        <v>28</v>
      </c>
      <c r="N85" s="8">
        <v>3</v>
      </c>
    </row>
    <row r="86" spans="1:14">
      <c r="A86" s="10">
        <v>726.29291441512896</v>
      </c>
      <c r="B86" s="11" t="s">
        <v>14</v>
      </c>
      <c r="C86" s="10">
        <v>39.121636829784542</v>
      </c>
      <c r="D86" s="12" t="s">
        <v>29</v>
      </c>
      <c r="E86" s="12" t="s">
        <v>16</v>
      </c>
      <c r="F86" s="11" t="s">
        <v>17</v>
      </c>
      <c r="G86" s="11">
        <v>2</v>
      </c>
      <c r="H86" s="11" t="s">
        <v>18</v>
      </c>
      <c r="I86" s="11" t="s">
        <v>27</v>
      </c>
      <c r="J86" s="10" t="s">
        <v>28</v>
      </c>
      <c r="K86" s="10" t="s">
        <v>28</v>
      </c>
      <c r="L86" s="12" t="s">
        <v>28</v>
      </c>
      <c r="M86" s="8" t="s">
        <v>28</v>
      </c>
      <c r="N86" s="8">
        <v>2</v>
      </c>
    </row>
    <row r="87" spans="1:14">
      <c r="A87" s="10">
        <v>618.10572860600575</v>
      </c>
      <c r="B87" s="11" t="s">
        <v>14</v>
      </c>
      <c r="C87" s="10">
        <v>39.129679555075441</v>
      </c>
      <c r="D87" s="12" t="s">
        <v>25</v>
      </c>
      <c r="E87" s="12" t="s">
        <v>16</v>
      </c>
      <c r="F87" s="11" t="s">
        <v>17</v>
      </c>
      <c r="G87" s="11">
        <v>4</v>
      </c>
      <c r="H87" s="11" t="s">
        <v>19</v>
      </c>
      <c r="I87" s="11" t="s">
        <v>17</v>
      </c>
      <c r="J87" s="10">
        <v>7.71277145169317</v>
      </c>
      <c r="K87" s="10">
        <v>2.2053578528609763</v>
      </c>
      <c r="L87" s="12">
        <v>51</v>
      </c>
      <c r="M87" s="8" t="s">
        <v>23</v>
      </c>
      <c r="N87" s="8">
        <v>4</v>
      </c>
    </row>
    <row r="88" spans="1:14">
      <c r="A88" s="10">
        <v>1917.8169626274725</v>
      </c>
      <c r="B88" s="11" t="s">
        <v>24</v>
      </c>
      <c r="C88" s="10">
        <v>39.22905981820665</v>
      </c>
      <c r="D88" s="12" t="s">
        <v>32</v>
      </c>
      <c r="E88" s="12" t="s">
        <v>35</v>
      </c>
      <c r="F88" s="11" t="s">
        <v>17</v>
      </c>
      <c r="G88" s="11">
        <v>42</v>
      </c>
      <c r="H88" s="11" t="s">
        <v>18</v>
      </c>
      <c r="I88" s="11" t="s">
        <v>27</v>
      </c>
      <c r="J88" s="10" t="s">
        <v>28</v>
      </c>
      <c r="K88" s="10" t="s">
        <v>28</v>
      </c>
      <c r="L88" s="12" t="s">
        <v>28</v>
      </c>
      <c r="M88" s="8" t="s">
        <v>28</v>
      </c>
      <c r="N88" s="8">
        <v>8</v>
      </c>
    </row>
    <row r="89" spans="1:14">
      <c r="A89" s="10">
        <v>1570.1477611434314</v>
      </c>
      <c r="B89" s="11" t="s">
        <v>24</v>
      </c>
      <c r="C89" s="10">
        <v>39.277757543898858</v>
      </c>
      <c r="D89" s="12" t="s">
        <v>32</v>
      </c>
      <c r="E89" s="12" t="s">
        <v>21</v>
      </c>
      <c r="F89" s="11" t="s">
        <v>17</v>
      </c>
      <c r="G89" s="11">
        <v>39</v>
      </c>
      <c r="H89" s="11" t="s">
        <v>33</v>
      </c>
      <c r="I89" s="11" t="s">
        <v>17</v>
      </c>
      <c r="J89" s="10">
        <v>8.3267430964921552</v>
      </c>
      <c r="K89" s="10">
        <v>12.679498800768055</v>
      </c>
      <c r="L89" s="12">
        <v>45</v>
      </c>
      <c r="M89" s="8" t="s">
        <v>33</v>
      </c>
      <c r="N89" s="8">
        <v>4</v>
      </c>
    </row>
    <row r="90" spans="1:14">
      <c r="A90" s="10">
        <v>1279.9025200171079</v>
      </c>
      <c r="B90" s="11" t="s">
        <v>14</v>
      </c>
      <c r="C90" s="10">
        <v>39.301830636144047</v>
      </c>
      <c r="D90" s="12" t="s">
        <v>25</v>
      </c>
      <c r="E90" s="12" t="s">
        <v>21</v>
      </c>
      <c r="F90" s="11" t="s">
        <v>17</v>
      </c>
      <c r="G90" s="11">
        <v>33</v>
      </c>
      <c r="H90" s="11" t="s">
        <v>31</v>
      </c>
      <c r="I90" s="11" t="s">
        <v>17</v>
      </c>
      <c r="J90" s="10">
        <v>8.2914285006179611</v>
      </c>
      <c r="K90" s="10">
        <v>11.125419468687587</v>
      </c>
      <c r="L90" s="12">
        <v>37</v>
      </c>
      <c r="M90" s="8" t="s">
        <v>33</v>
      </c>
      <c r="N90" s="8">
        <v>3</v>
      </c>
    </row>
    <row r="91" spans="1:14">
      <c r="A91" s="10">
        <v>522.16123099507695</v>
      </c>
      <c r="B91" s="11" t="s">
        <v>14</v>
      </c>
      <c r="C91" s="10">
        <v>39.302750909606225</v>
      </c>
      <c r="D91" s="12" t="s">
        <v>29</v>
      </c>
      <c r="E91" s="12" t="s">
        <v>16</v>
      </c>
      <c r="F91" s="11" t="s">
        <v>17</v>
      </c>
      <c r="G91" s="11">
        <v>29</v>
      </c>
      <c r="H91" s="11" t="s">
        <v>34</v>
      </c>
      <c r="I91" s="11" t="s">
        <v>17</v>
      </c>
      <c r="J91" s="10">
        <v>3.2971184577627355</v>
      </c>
      <c r="K91" s="10">
        <v>9.4902255061376142</v>
      </c>
      <c r="L91" s="12">
        <v>43</v>
      </c>
      <c r="M91" s="8" t="s">
        <v>33</v>
      </c>
      <c r="N91" s="8">
        <v>3</v>
      </c>
    </row>
    <row r="92" spans="1:14">
      <c r="A92" s="10">
        <v>1659.8702861764593</v>
      </c>
      <c r="B92" s="11" t="s">
        <v>24</v>
      </c>
      <c r="C92" s="10">
        <v>39.324904451536874</v>
      </c>
      <c r="D92" s="12" t="s">
        <v>32</v>
      </c>
      <c r="E92" s="12" t="s">
        <v>35</v>
      </c>
      <c r="F92" s="11" t="s">
        <v>17</v>
      </c>
      <c r="G92" s="11">
        <v>7</v>
      </c>
      <c r="H92" s="11" t="s">
        <v>19</v>
      </c>
      <c r="I92" s="11" t="s">
        <v>17</v>
      </c>
      <c r="J92" s="10">
        <v>8.6311600618386528</v>
      </c>
      <c r="K92" s="10">
        <v>4.1650908975620018</v>
      </c>
      <c r="L92" s="12">
        <v>15</v>
      </c>
      <c r="M92" s="8" t="s">
        <v>19</v>
      </c>
      <c r="N92" s="8">
        <v>7</v>
      </c>
    </row>
    <row r="93" spans="1:14">
      <c r="A93" s="10">
        <v>655.07643820227952</v>
      </c>
      <c r="B93" s="11" t="s">
        <v>14</v>
      </c>
      <c r="C93" s="10">
        <v>39.347263470475724</v>
      </c>
      <c r="D93" s="12" t="s">
        <v>15</v>
      </c>
      <c r="E93" s="12" t="s">
        <v>16</v>
      </c>
      <c r="F93" s="11" t="s">
        <v>17</v>
      </c>
      <c r="G93" s="11">
        <v>4</v>
      </c>
      <c r="H93" s="11" t="s">
        <v>22</v>
      </c>
      <c r="I93" s="11" t="s">
        <v>17</v>
      </c>
      <c r="J93" s="10">
        <v>5.1005666058472912</v>
      </c>
      <c r="K93" s="10">
        <v>8.8742109401534908</v>
      </c>
      <c r="L93" s="12">
        <v>48</v>
      </c>
      <c r="M93" s="8" t="s">
        <v>34</v>
      </c>
      <c r="N93" s="8">
        <v>1</v>
      </c>
    </row>
    <row r="94" spans="1:14">
      <c r="A94" s="10">
        <v>313.2148869574516</v>
      </c>
      <c r="B94" s="11" t="s">
        <v>24</v>
      </c>
      <c r="C94" s="10">
        <v>39.395593765703978</v>
      </c>
      <c r="D94" s="12" t="s">
        <v>29</v>
      </c>
      <c r="E94" s="12" t="s">
        <v>26</v>
      </c>
      <c r="F94" s="11" t="s">
        <v>17</v>
      </c>
      <c r="G94" s="11">
        <v>41</v>
      </c>
      <c r="H94" s="11" t="s">
        <v>18</v>
      </c>
      <c r="I94" s="11" t="s">
        <v>17</v>
      </c>
      <c r="J94" s="10">
        <v>9.3901902098293473</v>
      </c>
      <c r="K94" s="10">
        <v>11.889904799654541</v>
      </c>
      <c r="L94" s="12">
        <v>45</v>
      </c>
      <c r="M94" s="8" t="s">
        <v>19</v>
      </c>
      <c r="N94" s="8">
        <v>3</v>
      </c>
    </row>
    <row r="95" spans="1:14">
      <c r="A95" s="10">
        <v>1892.0251267342082</v>
      </c>
      <c r="B95" s="11" t="s">
        <v>24</v>
      </c>
      <c r="C95" s="10">
        <v>39.448884723152418</v>
      </c>
      <c r="D95" s="12" t="s">
        <v>20</v>
      </c>
      <c r="E95" s="12" t="s">
        <v>35</v>
      </c>
      <c r="F95" s="11" t="s">
        <v>17</v>
      </c>
      <c r="G95" s="11">
        <v>29</v>
      </c>
      <c r="H95" s="11" t="s">
        <v>33</v>
      </c>
      <c r="I95" s="11" t="s">
        <v>17</v>
      </c>
      <c r="J95" s="10">
        <v>7.7475980455713271</v>
      </c>
      <c r="K95" s="10">
        <v>8.6829677984319922</v>
      </c>
      <c r="L95" s="12">
        <v>35</v>
      </c>
      <c r="M95" s="8" t="s">
        <v>18</v>
      </c>
      <c r="N95" s="8">
        <v>8</v>
      </c>
    </row>
    <row r="96" spans="1:14">
      <c r="A96" s="10">
        <v>1992.1146934247058</v>
      </c>
      <c r="B96" s="11" t="s">
        <v>24</v>
      </c>
      <c r="C96" s="10">
        <v>39.539030017009871</v>
      </c>
      <c r="D96" s="12" t="s">
        <v>32</v>
      </c>
      <c r="E96" s="12" t="s">
        <v>35</v>
      </c>
      <c r="F96" s="11" t="s">
        <v>17</v>
      </c>
      <c r="G96" s="11">
        <v>15</v>
      </c>
      <c r="H96" s="11" t="s">
        <v>33</v>
      </c>
      <c r="I96" s="11" t="s">
        <v>27</v>
      </c>
      <c r="J96" s="10" t="s">
        <v>28</v>
      </c>
      <c r="K96" s="10" t="s">
        <v>28</v>
      </c>
      <c r="L96" s="12" t="s">
        <v>28</v>
      </c>
      <c r="M96" s="8" t="s">
        <v>28</v>
      </c>
      <c r="N96" s="8">
        <v>6</v>
      </c>
    </row>
    <row r="97" spans="1:14">
      <c r="A97" s="10">
        <v>707.21404980959767</v>
      </c>
      <c r="B97" s="11" t="s">
        <v>14</v>
      </c>
      <c r="C97" s="10">
        <v>39.588010755662985</v>
      </c>
      <c r="D97" s="12" t="s">
        <v>25</v>
      </c>
      <c r="E97" s="12" t="s">
        <v>16</v>
      </c>
      <c r="F97" s="11" t="s">
        <v>17</v>
      </c>
      <c r="G97" s="11">
        <v>40</v>
      </c>
      <c r="H97" s="11" t="s">
        <v>33</v>
      </c>
      <c r="I97" s="11" t="s">
        <v>27</v>
      </c>
      <c r="J97" s="10" t="s">
        <v>28</v>
      </c>
      <c r="K97" s="10" t="s">
        <v>28</v>
      </c>
      <c r="L97" s="12" t="s">
        <v>28</v>
      </c>
      <c r="M97" s="8" t="s">
        <v>28</v>
      </c>
      <c r="N97" s="8">
        <v>1</v>
      </c>
    </row>
    <row r="98" spans="1:14">
      <c r="A98" s="10">
        <v>1186.3465724733871</v>
      </c>
      <c r="B98" s="11" t="s">
        <v>24</v>
      </c>
      <c r="C98" s="10">
        <v>39.612177761564872</v>
      </c>
      <c r="D98" s="12" t="s">
        <v>29</v>
      </c>
      <c r="E98" s="12" t="s">
        <v>30</v>
      </c>
      <c r="F98" s="11" t="s">
        <v>17</v>
      </c>
      <c r="G98" s="11">
        <v>22</v>
      </c>
      <c r="H98" s="11" t="s">
        <v>19</v>
      </c>
      <c r="I98" s="11" t="s">
        <v>17</v>
      </c>
      <c r="J98" s="10">
        <v>3.1172522805172536</v>
      </c>
      <c r="K98" s="10">
        <v>3.7525487879402823</v>
      </c>
      <c r="L98" s="12">
        <v>41</v>
      </c>
      <c r="M98" s="8" t="s">
        <v>34</v>
      </c>
      <c r="N98" s="8">
        <v>2</v>
      </c>
    </row>
    <row r="99" spans="1:14">
      <c r="A99" s="10">
        <v>1347.5843254627187</v>
      </c>
      <c r="B99" s="11" t="s">
        <v>14</v>
      </c>
      <c r="C99" s="10">
        <v>39.656978122528237</v>
      </c>
      <c r="D99" s="12" t="s">
        <v>32</v>
      </c>
      <c r="E99" s="12" t="s">
        <v>21</v>
      </c>
      <c r="F99" s="11" t="s">
        <v>17</v>
      </c>
      <c r="G99" s="11">
        <v>8</v>
      </c>
      <c r="H99" s="11" t="s">
        <v>19</v>
      </c>
      <c r="I99" s="11" t="s">
        <v>17</v>
      </c>
      <c r="J99" s="10">
        <v>3.3463961175058365</v>
      </c>
      <c r="K99" s="10">
        <v>5.4595528410581657</v>
      </c>
      <c r="L99" s="12">
        <v>52</v>
      </c>
      <c r="M99" s="8" t="s">
        <v>23</v>
      </c>
      <c r="N99" s="8">
        <v>5</v>
      </c>
    </row>
    <row r="100" spans="1:14">
      <c r="A100" s="10">
        <v>1906.7041201884365</v>
      </c>
      <c r="B100" s="11" t="s">
        <v>24</v>
      </c>
      <c r="C100" s="10">
        <v>39.773405941922206</v>
      </c>
      <c r="D100" s="12" t="s">
        <v>20</v>
      </c>
      <c r="E100" s="12" t="s">
        <v>35</v>
      </c>
      <c r="F100" s="11" t="s">
        <v>17</v>
      </c>
      <c r="G100" s="11">
        <v>17</v>
      </c>
      <c r="H100" s="11" t="s">
        <v>19</v>
      </c>
      <c r="I100" s="11" t="s">
        <v>17</v>
      </c>
      <c r="J100" s="10">
        <v>8.3923179951879909</v>
      </c>
      <c r="K100" s="10">
        <v>8.9053327376275178</v>
      </c>
      <c r="L100" s="12">
        <v>38</v>
      </c>
      <c r="M100" s="8" t="s">
        <v>34</v>
      </c>
      <c r="N100" s="8">
        <v>6</v>
      </c>
    </row>
    <row r="101" spans="1:14">
      <c r="A101" s="10">
        <v>1251.2941458295609</v>
      </c>
      <c r="B101" s="11" t="s">
        <v>14</v>
      </c>
      <c r="C101" s="10">
        <v>39.928344083361537</v>
      </c>
      <c r="D101" s="12" t="s">
        <v>25</v>
      </c>
      <c r="E101" s="12" t="s">
        <v>30</v>
      </c>
      <c r="F101" s="11" t="s">
        <v>17</v>
      </c>
      <c r="G101" s="11">
        <v>24</v>
      </c>
      <c r="H101" s="11" t="s">
        <v>19</v>
      </c>
      <c r="I101" s="11" t="s">
        <v>17</v>
      </c>
      <c r="J101" s="10">
        <v>6.6410102851467574</v>
      </c>
      <c r="K101" s="10">
        <v>1.4475287240746049</v>
      </c>
      <c r="L101" s="12">
        <v>39</v>
      </c>
      <c r="M101" s="8" t="s">
        <v>18</v>
      </c>
      <c r="N101" s="8">
        <v>4</v>
      </c>
    </row>
    <row r="102" spans="1:14">
      <c r="A102" s="10">
        <v>1949.2026821073609</v>
      </c>
      <c r="B102" s="11" t="s">
        <v>24</v>
      </c>
      <c r="C102" s="10">
        <v>40.119409361310041</v>
      </c>
      <c r="D102" s="12" t="s">
        <v>32</v>
      </c>
      <c r="E102" s="12" t="s">
        <v>35</v>
      </c>
      <c r="F102" s="11" t="s">
        <v>17</v>
      </c>
      <c r="G102" s="11">
        <v>34</v>
      </c>
      <c r="H102" s="11" t="s">
        <v>34</v>
      </c>
      <c r="I102" s="11" t="s">
        <v>17</v>
      </c>
      <c r="J102" s="10">
        <v>3.7086918415939518</v>
      </c>
      <c r="K102" s="10">
        <v>5.681086998366375</v>
      </c>
      <c r="L102" s="12">
        <v>51</v>
      </c>
      <c r="M102" s="8" t="s">
        <v>34</v>
      </c>
      <c r="N102" s="8">
        <v>7</v>
      </c>
    </row>
    <row r="103" spans="1:14">
      <c r="A103" s="10">
        <v>1350.8446224094962</v>
      </c>
      <c r="B103" s="11" t="s">
        <v>14</v>
      </c>
      <c r="C103" s="10">
        <v>40.13008682391095</v>
      </c>
      <c r="D103" s="12" t="s">
        <v>20</v>
      </c>
      <c r="E103" s="12" t="s">
        <v>21</v>
      </c>
      <c r="F103" s="11" t="s">
        <v>17</v>
      </c>
      <c r="G103" s="11">
        <v>29</v>
      </c>
      <c r="H103" s="11" t="s">
        <v>34</v>
      </c>
      <c r="I103" s="11" t="s">
        <v>27</v>
      </c>
      <c r="J103" s="10" t="s">
        <v>28</v>
      </c>
      <c r="K103" s="10" t="s">
        <v>28</v>
      </c>
      <c r="L103" s="12" t="s">
        <v>28</v>
      </c>
      <c r="M103" s="8" t="s">
        <v>28</v>
      </c>
      <c r="N103" s="8">
        <v>3</v>
      </c>
    </row>
    <row r="104" spans="1:14">
      <c r="A104" s="10">
        <v>1724.6939118588439</v>
      </c>
      <c r="B104" s="11" t="s">
        <v>24</v>
      </c>
      <c r="C104" s="10">
        <v>40.143347164817641</v>
      </c>
      <c r="D104" s="12" t="s">
        <v>20</v>
      </c>
      <c r="E104" s="12" t="s">
        <v>35</v>
      </c>
      <c r="F104" s="11" t="s">
        <v>17</v>
      </c>
      <c r="G104" s="11">
        <v>6</v>
      </c>
      <c r="H104" s="11" t="s">
        <v>23</v>
      </c>
      <c r="I104" s="11" t="s">
        <v>17</v>
      </c>
      <c r="J104" s="10">
        <v>5.5650717693257903</v>
      </c>
      <c r="K104" s="10">
        <v>12.562820854610973</v>
      </c>
      <c r="L104" s="12">
        <v>50</v>
      </c>
      <c r="M104" s="8" t="s">
        <v>23</v>
      </c>
      <c r="N104" s="8">
        <v>6</v>
      </c>
    </row>
    <row r="105" spans="1:14">
      <c r="A105" s="10">
        <v>208.73698179647826</v>
      </c>
      <c r="B105" s="11" t="s">
        <v>14</v>
      </c>
      <c r="C105" s="10">
        <v>40.156138819685808</v>
      </c>
      <c r="D105" s="12" t="s">
        <v>15</v>
      </c>
      <c r="E105" s="12" t="s">
        <v>26</v>
      </c>
      <c r="F105" s="11" t="s">
        <v>17</v>
      </c>
      <c r="G105" s="11">
        <v>5</v>
      </c>
      <c r="H105" s="11" t="s">
        <v>34</v>
      </c>
      <c r="I105" s="11" t="s">
        <v>27</v>
      </c>
      <c r="J105" s="10" t="s">
        <v>28</v>
      </c>
      <c r="K105" s="10" t="s">
        <v>28</v>
      </c>
      <c r="L105" s="12" t="s">
        <v>28</v>
      </c>
      <c r="M105" s="8" t="s">
        <v>28</v>
      </c>
      <c r="N105" s="8">
        <v>3</v>
      </c>
    </row>
    <row r="106" spans="1:14">
      <c r="A106" s="10">
        <v>1670.4575011786662</v>
      </c>
      <c r="B106" s="11" t="s">
        <v>24</v>
      </c>
      <c r="C106" s="10">
        <v>40.205945855968501</v>
      </c>
      <c r="D106" s="12" t="s">
        <v>25</v>
      </c>
      <c r="E106" s="12" t="s">
        <v>35</v>
      </c>
      <c r="F106" s="11" t="s">
        <v>17</v>
      </c>
      <c r="G106" s="11">
        <v>15</v>
      </c>
      <c r="H106" s="11" t="s">
        <v>34</v>
      </c>
      <c r="I106" s="11" t="s">
        <v>27</v>
      </c>
      <c r="J106" s="10" t="s">
        <v>28</v>
      </c>
      <c r="K106" s="10" t="s">
        <v>28</v>
      </c>
      <c r="L106" s="12" t="s">
        <v>28</v>
      </c>
      <c r="M106" s="8" t="s">
        <v>28</v>
      </c>
      <c r="N106" s="8">
        <v>8</v>
      </c>
    </row>
    <row r="107" spans="1:14">
      <c r="A107" s="10">
        <v>780.09936038716069</v>
      </c>
      <c r="B107" s="11" t="s">
        <v>14</v>
      </c>
      <c r="C107" s="10">
        <v>40.218602796644596</v>
      </c>
      <c r="D107" s="12" t="s">
        <v>15</v>
      </c>
      <c r="E107" s="12" t="s">
        <v>16</v>
      </c>
      <c r="F107" s="11" t="s">
        <v>17</v>
      </c>
      <c r="G107" s="11">
        <v>9</v>
      </c>
      <c r="H107" s="11" t="s">
        <v>33</v>
      </c>
      <c r="I107" s="11" t="s">
        <v>17</v>
      </c>
      <c r="J107" s="10">
        <v>10.13152850269449</v>
      </c>
      <c r="K107" s="10">
        <v>9.7555165189771849</v>
      </c>
      <c r="L107" s="12">
        <v>43</v>
      </c>
      <c r="M107" s="8" t="s">
        <v>22</v>
      </c>
      <c r="N107" s="8">
        <v>1</v>
      </c>
    </row>
    <row r="108" spans="1:14">
      <c r="A108" s="10">
        <v>963.17146809595226</v>
      </c>
      <c r="B108" s="11" t="s">
        <v>24</v>
      </c>
      <c r="C108" s="10">
        <v>40.243632023109171</v>
      </c>
      <c r="D108" s="12" t="s">
        <v>25</v>
      </c>
      <c r="E108" s="12" t="s">
        <v>30</v>
      </c>
      <c r="F108" s="11" t="s">
        <v>17</v>
      </c>
      <c r="G108" s="11">
        <v>14</v>
      </c>
      <c r="H108" s="11" t="s">
        <v>18</v>
      </c>
      <c r="I108" s="11" t="s">
        <v>17</v>
      </c>
      <c r="J108" s="10">
        <v>5.7069107102694581</v>
      </c>
      <c r="K108" s="10">
        <v>9.8577220729140524</v>
      </c>
      <c r="L108" s="12">
        <v>32</v>
      </c>
      <c r="M108" s="8" t="s">
        <v>31</v>
      </c>
      <c r="N108" s="8">
        <v>5</v>
      </c>
    </row>
    <row r="109" spans="1:14">
      <c r="A109" s="10">
        <v>705.1477257357119</v>
      </c>
      <c r="B109" s="11" t="s">
        <v>14</v>
      </c>
      <c r="C109" s="10">
        <v>40.285766312954934</v>
      </c>
      <c r="D109" s="12" t="s">
        <v>15</v>
      </c>
      <c r="E109" s="12" t="s">
        <v>16</v>
      </c>
      <c r="F109" s="11" t="s">
        <v>17</v>
      </c>
      <c r="G109" s="11">
        <v>27</v>
      </c>
      <c r="H109" s="11" t="s">
        <v>31</v>
      </c>
      <c r="I109" s="11" t="s">
        <v>17</v>
      </c>
      <c r="J109" s="10">
        <v>9.2871821694937307</v>
      </c>
      <c r="K109" s="10">
        <v>12.565835351388055</v>
      </c>
      <c r="L109" s="12">
        <v>50</v>
      </c>
      <c r="M109" s="8" t="s">
        <v>31</v>
      </c>
      <c r="N109" s="8">
        <v>2</v>
      </c>
    </row>
    <row r="110" spans="1:14">
      <c r="A110" s="10">
        <v>89.95474005241384</v>
      </c>
      <c r="B110" s="11" t="s">
        <v>14</v>
      </c>
      <c r="C110" s="10">
        <v>40.293316308115223</v>
      </c>
      <c r="D110" s="12" t="s">
        <v>15</v>
      </c>
      <c r="E110" s="12" t="s">
        <v>26</v>
      </c>
      <c r="F110" s="11" t="s">
        <v>17</v>
      </c>
      <c r="G110" s="11">
        <v>19</v>
      </c>
      <c r="H110" s="11" t="s">
        <v>34</v>
      </c>
      <c r="I110" s="11" t="s">
        <v>27</v>
      </c>
      <c r="J110" s="10" t="s">
        <v>28</v>
      </c>
      <c r="K110" s="10" t="s">
        <v>28</v>
      </c>
      <c r="L110" s="12" t="s">
        <v>28</v>
      </c>
      <c r="M110" s="8" t="s">
        <v>28</v>
      </c>
      <c r="N110" s="8">
        <v>2</v>
      </c>
    </row>
    <row r="111" spans="1:14">
      <c r="A111" s="10">
        <v>1933.515627196716</v>
      </c>
      <c r="B111" s="11" t="s">
        <v>14</v>
      </c>
      <c r="C111" s="10">
        <v>40.394384582642012</v>
      </c>
      <c r="D111" s="12" t="s">
        <v>20</v>
      </c>
      <c r="E111" s="12" t="s">
        <v>35</v>
      </c>
      <c r="F111" s="11" t="s">
        <v>17</v>
      </c>
      <c r="G111" s="11">
        <v>42</v>
      </c>
      <c r="H111" s="11" t="s">
        <v>19</v>
      </c>
      <c r="I111" s="11" t="s">
        <v>17</v>
      </c>
      <c r="J111" s="10">
        <v>7.0120466917198501</v>
      </c>
      <c r="K111" s="10">
        <v>4.9553498680668513</v>
      </c>
      <c r="L111" s="12">
        <v>52</v>
      </c>
      <c r="M111" s="8" t="s">
        <v>33</v>
      </c>
      <c r="N111" s="8">
        <v>4</v>
      </c>
    </row>
    <row r="112" spans="1:14">
      <c r="A112" s="10">
        <v>984.99944942520597</v>
      </c>
      <c r="B112" s="11" t="s">
        <v>14</v>
      </c>
      <c r="C112" s="10">
        <v>40.415283067484509</v>
      </c>
      <c r="D112" s="12" t="s">
        <v>32</v>
      </c>
      <c r="E112" s="12" t="s">
        <v>30</v>
      </c>
      <c r="F112" s="11" t="s">
        <v>17</v>
      </c>
      <c r="G112" s="11">
        <v>19</v>
      </c>
      <c r="H112" s="11" t="s">
        <v>18</v>
      </c>
      <c r="I112" s="11" t="s">
        <v>17</v>
      </c>
      <c r="J112" s="10">
        <v>9.3458900267155443</v>
      </c>
      <c r="K112" s="10">
        <v>2.4996320865310908</v>
      </c>
      <c r="L112" s="12">
        <v>19</v>
      </c>
      <c r="M112" s="8" t="s">
        <v>19</v>
      </c>
      <c r="N112" s="8">
        <v>3</v>
      </c>
    </row>
    <row r="113" spans="1:14">
      <c r="A113" s="10">
        <v>1962.4156904211266</v>
      </c>
      <c r="B113" s="11" t="s">
        <v>24</v>
      </c>
      <c r="C113" s="10">
        <v>40.524272687070585</v>
      </c>
      <c r="D113" s="12" t="s">
        <v>25</v>
      </c>
      <c r="E113" s="12" t="s">
        <v>35</v>
      </c>
      <c r="F113" s="11" t="s">
        <v>17</v>
      </c>
      <c r="G113" s="11">
        <v>18</v>
      </c>
      <c r="H113" s="11" t="s">
        <v>18</v>
      </c>
      <c r="I113" s="11" t="s">
        <v>17</v>
      </c>
      <c r="J113" s="10">
        <v>5.4151686503299308</v>
      </c>
      <c r="K113" s="10">
        <v>7.2659229805729293</v>
      </c>
      <c r="L113" s="12">
        <v>51</v>
      </c>
      <c r="M113" s="8" t="s">
        <v>34</v>
      </c>
      <c r="N113" s="8">
        <v>7</v>
      </c>
    </row>
    <row r="114" spans="1:14">
      <c r="A114" s="10">
        <v>1104.5277977023848</v>
      </c>
      <c r="B114" s="11" t="s">
        <v>14</v>
      </c>
      <c r="C114" s="10">
        <v>40.580564592210209</v>
      </c>
      <c r="D114" s="12" t="s">
        <v>20</v>
      </c>
      <c r="E114" s="12" t="s">
        <v>30</v>
      </c>
      <c r="F114" s="11" t="s">
        <v>17</v>
      </c>
      <c r="G114" s="11">
        <v>32</v>
      </c>
      <c r="H114" s="11" t="s">
        <v>18</v>
      </c>
      <c r="I114" s="11" t="s">
        <v>17</v>
      </c>
      <c r="J114" s="10">
        <v>7.1145157569941828</v>
      </c>
      <c r="K114" s="10">
        <v>12.545296018769593</v>
      </c>
      <c r="L114" s="12">
        <v>48</v>
      </c>
      <c r="M114" s="8" t="s">
        <v>31</v>
      </c>
      <c r="N114" s="8">
        <v>4</v>
      </c>
    </row>
    <row r="115" spans="1:14">
      <c r="A115" s="10">
        <v>1218.0375997049514</v>
      </c>
      <c r="B115" s="11" t="s">
        <v>14</v>
      </c>
      <c r="C115" s="10">
        <v>40.639036467411529</v>
      </c>
      <c r="D115" s="12" t="s">
        <v>20</v>
      </c>
      <c r="E115" s="12" t="s">
        <v>30</v>
      </c>
      <c r="F115" s="11" t="s">
        <v>17</v>
      </c>
      <c r="G115" s="11">
        <v>27</v>
      </c>
      <c r="H115" s="11" t="s">
        <v>18</v>
      </c>
      <c r="I115" s="11" t="s">
        <v>27</v>
      </c>
      <c r="J115" s="10" t="s">
        <v>28</v>
      </c>
      <c r="K115" s="10" t="s">
        <v>28</v>
      </c>
      <c r="L115" s="12" t="s">
        <v>28</v>
      </c>
      <c r="M115" s="8" t="s">
        <v>28</v>
      </c>
      <c r="N115" s="8">
        <v>6</v>
      </c>
    </row>
    <row r="116" spans="1:14">
      <c r="A116" s="10">
        <v>223.18599439641233</v>
      </c>
      <c r="B116" s="11" t="s">
        <v>14</v>
      </c>
      <c r="C116" s="10">
        <v>40.687250349088828</v>
      </c>
      <c r="D116" s="12" t="s">
        <v>20</v>
      </c>
      <c r="E116" s="12" t="s">
        <v>26</v>
      </c>
      <c r="F116" s="11" t="s">
        <v>17</v>
      </c>
      <c r="G116" s="11">
        <v>9</v>
      </c>
      <c r="H116" s="11" t="s">
        <v>23</v>
      </c>
      <c r="I116" s="11" t="s">
        <v>17</v>
      </c>
      <c r="J116" s="10">
        <v>4.0763369378808285</v>
      </c>
      <c r="K116" s="10">
        <v>3.3976495698686962</v>
      </c>
      <c r="L116" s="12">
        <v>42</v>
      </c>
      <c r="M116" s="8" t="s">
        <v>31</v>
      </c>
      <c r="N116" s="8">
        <v>6</v>
      </c>
    </row>
    <row r="117" spans="1:14">
      <c r="A117" s="10">
        <v>378.2084786488299</v>
      </c>
      <c r="B117" s="11" t="s">
        <v>14</v>
      </c>
      <c r="C117" s="10">
        <v>40.785560697428004</v>
      </c>
      <c r="D117" s="12" t="s">
        <v>20</v>
      </c>
      <c r="E117" s="12" t="s">
        <v>26</v>
      </c>
      <c r="F117" s="11" t="s">
        <v>17</v>
      </c>
      <c r="G117" s="11">
        <v>31</v>
      </c>
      <c r="H117" s="11" t="s">
        <v>19</v>
      </c>
      <c r="I117" s="11" t="s">
        <v>17</v>
      </c>
      <c r="J117" s="10">
        <v>10.789850572405769</v>
      </c>
      <c r="K117" s="10">
        <v>12.494824400529422</v>
      </c>
      <c r="L117" s="12">
        <v>34</v>
      </c>
      <c r="M117" s="8" t="s">
        <v>34</v>
      </c>
      <c r="N117" s="8">
        <v>6</v>
      </c>
    </row>
    <row r="118" spans="1:14">
      <c r="A118" s="10">
        <v>1385.0581327084776</v>
      </c>
      <c r="B118" s="11" t="s">
        <v>14</v>
      </c>
      <c r="C118" s="10">
        <v>40.841676986906286</v>
      </c>
      <c r="D118" s="12" t="s">
        <v>32</v>
      </c>
      <c r="E118" s="12" t="s">
        <v>21</v>
      </c>
      <c r="F118" s="11" t="s">
        <v>17</v>
      </c>
      <c r="G118" s="11">
        <v>14</v>
      </c>
      <c r="H118" s="11" t="s">
        <v>33</v>
      </c>
      <c r="I118" s="11" t="s">
        <v>17</v>
      </c>
      <c r="J118" s="10">
        <v>7.8619128662012177</v>
      </c>
      <c r="K118" s="10">
        <v>5.4131001423022989</v>
      </c>
      <c r="L118" s="12">
        <v>15</v>
      </c>
      <c r="M118" s="8" t="s">
        <v>33</v>
      </c>
      <c r="N118" s="8">
        <v>2</v>
      </c>
    </row>
    <row r="119" spans="1:14">
      <c r="A119" s="10">
        <v>624.0072091264293</v>
      </c>
      <c r="B119" s="11" t="s">
        <v>14</v>
      </c>
      <c r="C119" s="10">
        <v>40.98420804100914</v>
      </c>
      <c r="D119" s="12" t="s">
        <v>20</v>
      </c>
      <c r="E119" s="12" t="s">
        <v>16</v>
      </c>
      <c r="F119" s="11" t="s">
        <v>17</v>
      </c>
      <c r="G119" s="11">
        <v>9</v>
      </c>
      <c r="H119" s="11" t="s">
        <v>22</v>
      </c>
      <c r="I119" s="11" t="s">
        <v>17</v>
      </c>
      <c r="J119" s="10">
        <v>9.2898939147125716</v>
      </c>
      <c r="K119" s="10">
        <v>3.5340285437857011</v>
      </c>
      <c r="L119" s="12">
        <v>41</v>
      </c>
      <c r="M119" s="8" t="s">
        <v>31</v>
      </c>
      <c r="N119" s="8">
        <v>2</v>
      </c>
    </row>
    <row r="120" spans="1:14">
      <c r="A120" s="10">
        <v>419.50962188175947</v>
      </c>
      <c r="B120" s="11" t="s">
        <v>14</v>
      </c>
      <c r="C120" s="10">
        <v>41.075335759405156</v>
      </c>
      <c r="D120" s="12" t="s">
        <v>15</v>
      </c>
      <c r="E120" s="12" t="s">
        <v>16</v>
      </c>
      <c r="F120" s="11" t="s">
        <v>17</v>
      </c>
      <c r="G120" s="11">
        <v>5</v>
      </c>
      <c r="H120" s="11" t="s">
        <v>33</v>
      </c>
      <c r="I120" s="11" t="s">
        <v>17</v>
      </c>
      <c r="J120" s="10">
        <v>5.9530848156202403</v>
      </c>
      <c r="K120" s="10">
        <v>6.8465990225435958</v>
      </c>
      <c r="L120" s="12">
        <v>28</v>
      </c>
      <c r="M120" s="8" t="s">
        <v>34</v>
      </c>
      <c r="N120" s="8">
        <v>1</v>
      </c>
    </row>
    <row r="121" spans="1:14">
      <c r="A121" s="10">
        <v>1318.7312773635522</v>
      </c>
      <c r="B121" s="11" t="s">
        <v>14</v>
      </c>
      <c r="C121" s="10">
        <v>41.126045468646993</v>
      </c>
      <c r="D121" s="12" t="s">
        <v>15</v>
      </c>
      <c r="E121" s="12" t="s">
        <v>21</v>
      </c>
      <c r="F121" s="11" t="s">
        <v>17</v>
      </c>
      <c r="G121" s="11">
        <v>44</v>
      </c>
      <c r="H121" s="11" t="s">
        <v>31</v>
      </c>
      <c r="I121" s="11" t="s">
        <v>17</v>
      </c>
      <c r="J121" s="10">
        <v>4.0991533406714122</v>
      </c>
      <c r="K121" s="10">
        <v>10.836769312819738</v>
      </c>
      <c r="L121" s="12">
        <v>51</v>
      </c>
      <c r="M121" s="8" t="s">
        <v>18</v>
      </c>
      <c r="N121" s="8">
        <v>6</v>
      </c>
    </row>
    <row r="122" spans="1:14">
      <c r="A122" s="10">
        <v>321.54794367353702</v>
      </c>
      <c r="B122" s="11" t="s">
        <v>24</v>
      </c>
      <c r="C122" s="10">
        <v>41.132458469655141</v>
      </c>
      <c r="D122" s="12" t="s">
        <v>25</v>
      </c>
      <c r="E122" s="12" t="s">
        <v>26</v>
      </c>
      <c r="F122" s="11" t="s">
        <v>17</v>
      </c>
      <c r="G122" s="11">
        <v>38</v>
      </c>
      <c r="H122" s="11" t="s">
        <v>19</v>
      </c>
      <c r="I122" s="11" t="s">
        <v>27</v>
      </c>
      <c r="J122" s="10" t="s">
        <v>28</v>
      </c>
      <c r="K122" s="10" t="s">
        <v>28</v>
      </c>
      <c r="L122" s="12" t="s">
        <v>28</v>
      </c>
      <c r="M122" s="8" t="s">
        <v>28</v>
      </c>
      <c r="N122" s="8">
        <v>6</v>
      </c>
    </row>
    <row r="123" spans="1:14">
      <c r="A123" s="10">
        <v>54.519562083549317</v>
      </c>
      <c r="B123" s="11" t="s">
        <v>14</v>
      </c>
      <c r="C123" s="10">
        <v>41.152270677192597</v>
      </c>
      <c r="D123" s="12" t="s">
        <v>20</v>
      </c>
      <c r="E123" s="12" t="s">
        <v>26</v>
      </c>
      <c r="F123" s="11" t="s">
        <v>17</v>
      </c>
      <c r="G123" s="11">
        <v>45</v>
      </c>
      <c r="H123" s="11" t="s">
        <v>23</v>
      </c>
      <c r="I123" s="11" t="s">
        <v>17</v>
      </c>
      <c r="J123" s="10">
        <v>3.0993309860315224</v>
      </c>
      <c r="K123" s="10">
        <v>8.8063302241497396</v>
      </c>
      <c r="L123" s="12">
        <v>48</v>
      </c>
      <c r="M123" s="8" t="s">
        <v>19</v>
      </c>
      <c r="N123" s="8">
        <v>2</v>
      </c>
    </row>
    <row r="124" spans="1:14">
      <c r="A124" s="10">
        <v>641.15708568145919</v>
      </c>
      <c r="B124" s="11" t="s">
        <v>24</v>
      </c>
      <c r="C124" s="10">
        <v>41.372114392516721</v>
      </c>
      <c r="D124" s="12" t="s">
        <v>25</v>
      </c>
      <c r="E124" s="12" t="s">
        <v>16</v>
      </c>
      <c r="F124" s="11" t="s">
        <v>17</v>
      </c>
      <c r="G124" s="11">
        <v>3</v>
      </c>
      <c r="H124" s="11" t="s">
        <v>22</v>
      </c>
      <c r="I124" s="11" t="s">
        <v>17</v>
      </c>
      <c r="J124" s="10">
        <v>7.9080108378339737</v>
      </c>
      <c r="K124" s="10">
        <v>9.2191857250242979</v>
      </c>
      <c r="L124" s="12">
        <v>35</v>
      </c>
      <c r="M124" s="8" t="s">
        <v>23</v>
      </c>
      <c r="N124" s="8">
        <v>4</v>
      </c>
    </row>
    <row r="125" spans="1:14">
      <c r="A125" s="10">
        <v>118.67626288119524</v>
      </c>
      <c r="B125" s="11" t="s">
        <v>24</v>
      </c>
      <c r="C125" s="10">
        <v>41.403741079267711</v>
      </c>
      <c r="D125" s="12" t="s">
        <v>15</v>
      </c>
      <c r="E125" s="12" t="s">
        <v>26</v>
      </c>
      <c r="F125" s="11" t="s">
        <v>17</v>
      </c>
      <c r="G125" s="11">
        <v>2</v>
      </c>
      <c r="H125" s="11" t="s">
        <v>22</v>
      </c>
      <c r="I125" s="11" t="s">
        <v>27</v>
      </c>
      <c r="J125" s="10" t="s">
        <v>28</v>
      </c>
      <c r="K125" s="10" t="s">
        <v>28</v>
      </c>
      <c r="L125" s="12" t="s">
        <v>28</v>
      </c>
      <c r="M125" s="8" t="s">
        <v>28</v>
      </c>
      <c r="N125" s="8">
        <v>6</v>
      </c>
    </row>
    <row r="126" spans="1:14">
      <c r="A126" s="10">
        <v>933.64400594312917</v>
      </c>
      <c r="B126" s="11" t="s">
        <v>14</v>
      </c>
      <c r="C126" s="10">
        <v>41.434480756903596</v>
      </c>
      <c r="D126" s="12" t="s">
        <v>20</v>
      </c>
      <c r="E126" s="12" t="s">
        <v>30</v>
      </c>
      <c r="F126" s="11" t="s">
        <v>17</v>
      </c>
      <c r="G126" s="11">
        <v>10</v>
      </c>
      <c r="H126" s="11" t="s">
        <v>18</v>
      </c>
      <c r="I126" s="11" t="s">
        <v>27</v>
      </c>
      <c r="J126" s="10" t="s">
        <v>28</v>
      </c>
      <c r="K126" s="10" t="s">
        <v>28</v>
      </c>
      <c r="L126" s="12" t="s">
        <v>28</v>
      </c>
      <c r="M126" s="8" t="s">
        <v>28</v>
      </c>
      <c r="N126" s="8">
        <v>4</v>
      </c>
    </row>
    <row r="127" spans="1:14">
      <c r="A127" s="10">
        <v>1790.5859528984656</v>
      </c>
      <c r="B127" s="11" t="s">
        <v>14</v>
      </c>
      <c r="C127" s="10">
        <v>41.486408047479962</v>
      </c>
      <c r="D127" s="12" t="s">
        <v>25</v>
      </c>
      <c r="E127" s="12" t="s">
        <v>35</v>
      </c>
      <c r="F127" s="11" t="s">
        <v>17</v>
      </c>
      <c r="G127" s="11">
        <v>35</v>
      </c>
      <c r="H127" s="11" t="s">
        <v>18</v>
      </c>
      <c r="I127" s="11" t="s">
        <v>17</v>
      </c>
      <c r="J127" s="10">
        <v>4.5176710389716535</v>
      </c>
      <c r="K127" s="10">
        <v>1.878053141050037</v>
      </c>
      <c r="L127" s="12">
        <v>37</v>
      </c>
      <c r="M127" s="8" t="s">
        <v>34</v>
      </c>
      <c r="N127" s="8">
        <v>5</v>
      </c>
    </row>
    <row r="128" spans="1:14">
      <c r="A128" s="10">
        <v>31.858844047039483</v>
      </c>
      <c r="B128" s="11" t="s">
        <v>14</v>
      </c>
      <c r="C128" s="10">
        <v>41.588848755451345</v>
      </c>
      <c r="D128" s="12" t="s">
        <v>25</v>
      </c>
      <c r="E128" s="12" t="s">
        <v>26</v>
      </c>
      <c r="F128" s="11" t="s">
        <v>17</v>
      </c>
      <c r="G128" s="11">
        <v>43</v>
      </c>
      <c r="H128" s="11" t="s">
        <v>22</v>
      </c>
      <c r="I128" s="11" t="s">
        <v>27</v>
      </c>
      <c r="J128" s="10" t="s">
        <v>28</v>
      </c>
      <c r="K128" s="10" t="s">
        <v>28</v>
      </c>
      <c r="L128" s="12" t="s">
        <v>28</v>
      </c>
      <c r="M128" s="8" t="s">
        <v>28</v>
      </c>
      <c r="N128" s="8">
        <v>5</v>
      </c>
    </row>
    <row r="129" spans="1:14">
      <c r="A129" s="10">
        <v>1202.9470852665154</v>
      </c>
      <c r="B129" s="11" t="s">
        <v>24</v>
      </c>
      <c r="C129" s="10">
        <v>41.802874268153225</v>
      </c>
      <c r="D129" s="12" t="s">
        <v>25</v>
      </c>
      <c r="E129" s="12" t="s">
        <v>30</v>
      </c>
      <c r="F129" s="11" t="s">
        <v>17</v>
      </c>
      <c r="G129" s="11">
        <v>34</v>
      </c>
      <c r="H129" s="11" t="s">
        <v>22</v>
      </c>
      <c r="I129" s="11" t="s">
        <v>27</v>
      </c>
      <c r="J129" s="10" t="s">
        <v>28</v>
      </c>
      <c r="K129" s="10" t="s">
        <v>28</v>
      </c>
      <c r="L129" s="12" t="s">
        <v>28</v>
      </c>
      <c r="M129" s="8" t="s">
        <v>28</v>
      </c>
      <c r="N129" s="8">
        <v>2</v>
      </c>
    </row>
    <row r="130" spans="1:14">
      <c r="A130" s="10">
        <v>301.56378686813156</v>
      </c>
      <c r="B130" s="11" t="s">
        <v>14</v>
      </c>
      <c r="C130" s="10">
        <v>41.83959322163669</v>
      </c>
      <c r="D130" s="12" t="s">
        <v>29</v>
      </c>
      <c r="E130" s="12" t="s">
        <v>26</v>
      </c>
      <c r="F130" s="11" t="s">
        <v>17</v>
      </c>
      <c r="G130" s="11">
        <v>40</v>
      </c>
      <c r="H130" s="11" t="s">
        <v>19</v>
      </c>
      <c r="I130" s="11" t="s">
        <v>27</v>
      </c>
      <c r="J130" s="10" t="s">
        <v>28</v>
      </c>
      <c r="K130" s="10" t="s">
        <v>28</v>
      </c>
      <c r="L130" s="12" t="s">
        <v>28</v>
      </c>
      <c r="M130" s="8" t="s">
        <v>28</v>
      </c>
      <c r="N130" s="8">
        <v>4</v>
      </c>
    </row>
    <row r="131" spans="1:14">
      <c r="A131" s="10">
        <v>573.99804073925327</v>
      </c>
      <c r="B131" s="11" t="s">
        <v>24</v>
      </c>
      <c r="C131" s="10">
        <v>41.929093632656993</v>
      </c>
      <c r="D131" s="12" t="s">
        <v>20</v>
      </c>
      <c r="E131" s="12" t="s">
        <v>16</v>
      </c>
      <c r="F131" s="11" t="s">
        <v>17</v>
      </c>
      <c r="G131" s="11">
        <v>42</v>
      </c>
      <c r="H131" s="11" t="s">
        <v>34</v>
      </c>
      <c r="I131" s="11" t="s">
        <v>27</v>
      </c>
      <c r="J131" s="10" t="s">
        <v>28</v>
      </c>
      <c r="K131" s="10" t="s">
        <v>28</v>
      </c>
      <c r="L131" s="12" t="s">
        <v>28</v>
      </c>
      <c r="M131" s="8" t="s">
        <v>28</v>
      </c>
      <c r="N131" s="8">
        <v>2</v>
      </c>
    </row>
    <row r="132" spans="1:14">
      <c r="A132" s="10">
        <v>1417.9280032243964</v>
      </c>
      <c r="B132" s="11" t="s">
        <v>14</v>
      </c>
      <c r="C132" s="10">
        <v>41.936785427266145</v>
      </c>
      <c r="D132" s="12" t="s">
        <v>32</v>
      </c>
      <c r="E132" s="12" t="s">
        <v>21</v>
      </c>
      <c r="F132" s="11" t="s">
        <v>17</v>
      </c>
      <c r="G132" s="11">
        <v>42</v>
      </c>
      <c r="H132" s="11" t="s">
        <v>19</v>
      </c>
      <c r="I132" s="11" t="s">
        <v>27</v>
      </c>
      <c r="J132" s="10" t="s">
        <v>28</v>
      </c>
      <c r="K132" s="10" t="s">
        <v>28</v>
      </c>
      <c r="L132" s="12" t="s">
        <v>28</v>
      </c>
      <c r="M132" s="8" t="s">
        <v>28</v>
      </c>
      <c r="N132" s="8">
        <v>4</v>
      </c>
    </row>
    <row r="133" spans="1:14">
      <c r="A133" s="10">
        <v>49.418200925294109</v>
      </c>
      <c r="B133" s="11" t="s">
        <v>24</v>
      </c>
      <c r="C133" s="10">
        <v>41.994584322479184</v>
      </c>
      <c r="D133" s="12" t="s">
        <v>15</v>
      </c>
      <c r="E133" s="12" t="s">
        <v>26</v>
      </c>
      <c r="F133" s="11" t="s">
        <v>17</v>
      </c>
      <c r="G133" s="11">
        <v>18</v>
      </c>
      <c r="H133" s="11" t="s">
        <v>18</v>
      </c>
      <c r="I133" s="11" t="s">
        <v>27</v>
      </c>
      <c r="J133" s="10" t="s">
        <v>28</v>
      </c>
      <c r="K133" s="10" t="s">
        <v>28</v>
      </c>
      <c r="L133" s="12" t="s">
        <v>28</v>
      </c>
      <c r="M133" s="8" t="s">
        <v>28</v>
      </c>
      <c r="N133" s="8">
        <v>2</v>
      </c>
    </row>
    <row r="134" spans="1:14">
      <c r="A134" s="10">
        <v>1979.3999101129957</v>
      </c>
      <c r="B134" s="11" t="s">
        <v>14</v>
      </c>
      <c r="C134" s="10">
        <v>42.01698024773598</v>
      </c>
      <c r="D134" s="12" t="s">
        <v>20</v>
      </c>
      <c r="E134" s="12" t="s">
        <v>35</v>
      </c>
      <c r="F134" s="11" t="s">
        <v>17</v>
      </c>
      <c r="G134" s="11">
        <v>25</v>
      </c>
      <c r="H134" s="11" t="s">
        <v>22</v>
      </c>
      <c r="I134" s="11" t="s">
        <v>17</v>
      </c>
      <c r="J134" s="10">
        <v>4.4231581415751844</v>
      </c>
      <c r="K134" s="10">
        <v>4.5789801898686342</v>
      </c>
      <c r="L134" s="12">
        <v>51</v>
      </c>
      <c r="M134" s="8" t="s">
        <v>19</v>
      </c>
      <c r="N134" s="8">
        <v>5</v>
      </c>
    </row>
    <row r="135" spans="1:14">
      <c r="A135" s="10">
        <v>205.78582062925236</v>
      </c>
      <c r="B135" s="11" t="s">
        <v>24</v>
      </c>
      <c r="C135" s="10">
        <v>42.133263220262876</v>
      </c>
      <c r="D135" s="12" t="s">
        <v>15</v>
      </c>
      <c r="E135" s="12" t="s">
        <v>26</v>
      </c>
      <c r="F135" s="11" t="s">
        <v>17</v>
      </c>
      <c r="G135" s="11">
        <v>34</v>
      </c>
      <c r="H135" s="11" t="s">
        <v>22</v>
      </c>
      <c r="I135" s="11" t="s">
        <v>27</v>
      </c>
      <c r="J135" s="10" t="s">
        <v>28</v>
      </c>
      <c r="K135" s="10" t="s">
        <v>28</v>
      </c>
      <c r="L135" s="12" t="s">
        <v>28</v>
      </c>
      <c r="M135" s="8" t="s">
        <v>28</v>
      </c>
      <c r="N135" s="8">
        <v>5</v>
      </c>
    </row>
    <row r="136" spans="1:14">
      <c r="A136" s="10">
        <v>1284.8187663175966</v>
      </c>
      <c r="B136" s="11" t="s">
        <v>24</v>
      </c>
      <c r="C136" s="10">
        <v>42.156175405656761</v>
      </c>
      <c r="D136" s="12" t="s">
        <v>15</v>
      </c>
      <c r="E136" s="12" t="s">
        <v>21</v>
      </c>
      <c r="F136" s="11" t="s">
        <v>17</v>
      </c>
      <c r="G136" s="11">
        <v>8</v>
      </c>
      <c r="H136" s="11" t="s">
        <v>19</v>
      </c>
      <c r="I136" s="11" t="s">
        <v>17</v>
      </c>
      <c r="J136" s="10">
        <v>8.6542876768933183</v>
      </c>
      <c r="K136" s="10">
        <v>3.7350382887628468</v>
      </c>
      <c r="L136" s="12">
        <v>33</v>
      </c>
      <c r="M136" s="8" t="s">
        <v>22</v>
      </c>
      <c r="N136" s="8">
        <v>4</v>
      </c>
    </row>
    <row r="137" spans="1:14">
      <c r="A137" s="10">
        <v>1376.6935925891037</v>
      </c>
      <c r="B137" s="11" t="s">
        <v>14</v>
      </c>
      <c r="C137" s="10">
        <v>42.17466873544857</v>
      </c>
      <c r="D137" s="12" t="s">
        <v>29</v>
      </c>
      <c r="E137" s="12" t="s">
        <v>21</v>
      </c>
      <c r="F137" s="11" t="s">
        <v>17</v>
      </c>
      <c r="G137" s="11">
        <v>18</v>
      </c>
      <c r="H137" s="11" t="s">
        <v>22</v>
      </c>
      <c r="I137" s="11" t="s">
        <v>27</v>
      </c>
      <c r="J137" s="10" t="s">
        <v>28</v>
      </c>
      <c r="K137" s="10" t="s">
        <v>28</v>
      </c>
      <c r="L137" s="12" t="s">
        <v>28</v>
      </c>
      <c r="M137" s="8" t="s">
        <v>28</v>
      </c>
      <c r="N137" s="8">
        <v>3</v>
      </c>
    </row>
    <row r="138" spans="1:14">
      <c r="A138" s="10">
        <v>650.77541790263103</v>
      </c>
      <c r="B138" s="11" t="s">
        <v>24</v>
      </c>
      <c r="C138" s="10">
        <v>42.204355869016823</v>
      </c>
      <c r="D138" s="12" t="s">
        <v>29</v>
      </c>
      <c r="E138" s="12" t="s">
        <v>16</v>
      </c>
      <c r="F138" s="11" t="s">
        <v>17</v>
      </c>
      <c r="G138" s="11">
        <v>29</v>
      </c>
      <c r="H138" s="11" t="s">
        <v>22</v>
      </c>
      <c r="I138" s="11" t="s">
        <v>17</v>
      </c>
      <c r="J138" s="10">
        <v>5.930691025746599</v>
      </c>
      <c r="K138" s="10">
        <v>9.6412440097986138</v>
      </c>
      <c r="L138" s="12">
        <v>50</v>
      </c>
      <c r="M138" s="8" t="s">
        <v>19</v>
      </c>
      <c r="N138" s="8">
        <v>1</v>
      </c>
    </row>
    <row r="139" spans="1:14">
      <c r="A139" s="10">
        <v>1593.0103787493567</v>
      </c>
      <c r="B139" s="11" t="s">
        <v>14</v>
      </c>
      <c r="C139" s="10">
        <v>42.288564518099264</v>
      </c>
      <c r="D139" s="12" t="s">
        <v>15</v>
      </c>
      <c r="E139" s="12" t="s">
        <v>21</v>
      </c>
      <c r="F139" s="11" t="s">
        <v>17</v>
      </c>
      <c r="G139" s="11">
        <v>14</v>
      </c>
      <c r="H139" s="11" t="s">
        <v>19</v>
      </c>
      <c r="I139" s="11" t="s">
        <v>17</v>
      </c>
      <c r="J139" s="10">
        <v>5.603255073350601</v>
      </c>
      <c r="K139" s="10">
        <v>9.1542617332495091</v>
      </c>
      <c r="L139" s="12">
        <v>36</v>
      </c>
      <c r="M139" s="8" t="s">
        <v>22</v>
      </c>
      <c r="N139" s="8">
        <v>6</v>
      </c>
    </row>
    <row r="140" spans="1:14">
      <c r="A140" s="10">
        <v>1640.602842374599</v>
      </c>
      <c r="B140" s="11" t="s">
        <v>24</v>
      </c>
      <c r="C140" s="10">
        <v>42.297560399804389</v>
      </c>
      <c r="D140" s="12" t="s">
        <v>25</v>
      </c>
      <c r="E140" s="12" t="s">
        <v>35</v>
      </c>
      <c r="F140" s="11" t="s">
        <v>17</v>
      </c>
      <c r="G140" s="11">
        <v>38</v>
      </c>
      <c r="H140" s="11" t="s">
        <v>18</v>
      </c>
      <c r="I140" s="11" t="s">
        <v>17</v>
      </c>
      <c r="J140" s="10">
        <v>7.653902487064931</v>
      </c>
      <c r="K140" s="10">
        <v>10.907299523550716</v>
      </c>
      <c r="L140" s="12">
        <v>39</v>
      </c>
      <c r="M140" s="8" t="s">
        <v>22</v>
      </c>
      <c r="N140" s="8">
        <v>7</v>
      </c>
    </row>
    <row r="141" spans="1:14">
      <c r="A141" s="10">
        <v>981.98220543002094</v>
      </c>
      <c r="B141" s="11" t="s">
        <v>14</v>
      </c>
      <c r="C141" s="10">
        <v>42.298769983701845</v>
      </c>
      <c r="D141" s="12" t="s">
        <v>20</v>
      </c>
      <c r="E141" s="12" t="s">
        <v>30</v>
      </c>
      <c r="F141" s="11" t="s">
        <v>17</v>
      </c>
      <c r="G141" s="11">
        <v>39</v>
      </c>
      <c r="H141" s="11" t="s">
        <v>31</v>
      </c>
      <c r="I141" s="11" t="s">
        <v>27</v>
      </c>
      <c r="J141" s="10" t="s">
        <v>28</v>
      </c>
      <c r="K141" s="10" t="s">
        <v>28</v>
      </c>
      <c r="L141" s="12" t="s">
        <v>28</v>
      </c>
      <c r="M141" s="8" t="s">
        <v>28</v>
      </c>
      <c r="N141" s="8">
        <v>2</v>
      </c>
    </row>
    <row r="142" spans="1:14">
      <c r="A142" s="10">
        <v>1160.0549583718907</v>
      </c>
      <c r="B142" s="11" t="s">
        <v>14</v>
      </c>
      <c r="C142" s="10">
        <v>42.325556960712511</v>
      </c>
      <c r="D142" s="12" t="s">
        <v>15</v>
      </c>
      <c r="E142" s="12" t="s">
        <v>30</v>
      </c>
      <c r="F142" s="11" t="s">
        <v>17</v>
      </c>
      <c r="G142" s="11">
        <v>13</v>
      </c>
      <c r="H142" s="11" t="s">
        <v>34</v>
      </c>
      <c r="I142" s="11" t="s">
        <v>27</v>
      </c>
      <c r="J142" s="10" t="s">
        <v>28</v>
      </c>
      <c r="K142" s="10" t="s">
        <v>28</v>
      </c>
      <c r="L142" s="12" t="s">
        <v>28</v>
      </c>
      <c r="M142" s="8" t="s">
        <v>28</v>
      </c>
      <c r="N142" s="8">
        <v>4</v>
      </c>
    </row>
    <row r="143" spans="1:14">
      <c r="A143" s="10">
        <v>1985.3626589329774</v>
      </c>
      <c r="B143" s="11" t="s">
        <v>24</v>
      </c>
      <c r="C143" s="10">
        <v>42.380283860377126</v>
      </c>
      <c r="D143" s="12" t="s">
        <v>29</v>
      </c>
      <c r="E143" s="12" t="s">
        <v>35</v>
      </c>
      <c r="F143" s="11" t="s">
        <v>17</v>
      </c>
      <c r="G143" s="11">
        <v>29</v>
      </c>
      <c r="H143" s="11" t="s">
        <v>19</v>
      </c>
      <c r="I143" s="11" t="s">
        <v>27</v>
      </c>
      <c r="J143" s="10" t="s">
        <v>28</v>
      </c>
      <c r="K143" s="10" t="s">
        <v>28</v>
      </c>
      <c r="L143" s="12" t="s">
        <v>28</v>
      </c>
      <c r="M143" s="8" t="s">
        <v>28</v>
      </c>
      <c r="N143" s="8">
        <v>4</v>
      </c>
    </row>
    <row r="144" spans="1:14">
      <c r="A144" s="10">
        <v>26.069364190032605</v>
      </c>
      <c r="B144" s="11" t="s">
        <v>24</v>
      </c>
      <c r="C144" s="10">
        <v>42.490394725727178</v>
      </c>
      <c r="D144" s="12" t="s">
        <v>29</v>
      </c>
      <c r="E144" s="12" t="s">
        <v>26</v>
      </c>
      <c r="F144" s="11" t="s">
        <v>17</v>
      </c>
      <c r="G144" s="11">
        <v>29</v>
      </c>
      <c r="H144" s="11" t="s">
        <v>19</v>
      </c>
      <c r="I144" s="11" t="s">
        <v>27</v>
      </c>
      <c r="J144" s="10" t="s">
        <v>28</v>
      </c>
      <c r="K144" s="10" t="s">
        <v>28</v>
      </c>
      <c r="L144" s="12" t="s">
        <v>28</v>
      </c>
      <c r="M144" s="8" t="s">
        <v>28</v>
      </c>
      <c r="N144" s="8">
        <v>2</v>
      </c>
    </row>
    <row r="145" spans="1:14">
      <c r="A145" s="10">
        <v>459.89183729418102</v>
      </c>
      <c r="B145" s="11" t="s">
        <v>24</v>
      </c>
      <c r="C145" s="10">
        <v>42.494740538244763</v>
      </c>
      <c r="D145" s="12" t="s">
        <v>29</v>
      </c>
      <c r="E145" s="12" t="s">
        <v>16</v>
      </c>
      <c r="F145" s="11" t="s">
        <v>17</v>
      </c>
      <c r="G145" s="11">
        <v>37</v>
      </c>
      <c r="H145" s="11" t="s">
        <v>33</v>
      </c>
      <c r="I145" s="11" t="s">
        <v>17</v>
      </c>
      <c r="J145" s="10">
        <v>3.0827673653561813</v>
      </c>
      <c r="K145" s="10">
        <v>4.3687998795814575</v>
      </c>
      <c r="L145" s="12">
        <v>47</v>
      </c>
      <c r="M145" s="8" t="s">
        <v>34</v>
      </c>
      <c r="N145" s="8">
        <v>3</v>
      </c>
    </row>
    <row r="146" spans="1:14">
      <c r="A146" s="10">
        <v>993.41035904271519</v>
      </c>
      <c r="B146" s="11" t="s">
        <v>14</v>
      </c>
      <c r="C146" s="10">
        <v>42.668965422331524</v>
      </c>
      <c r="D146" s="12" t="s">
        <v>29</v>
      </c>
      <c r="E146" s="12" t="s">
        <v>30</v>
      </c>
      <c r="F146" s="11" t="s">
        <v>17</v>
      </c>
      <c r="G146" s="11">
        <v>26</v>
      </c>
      <c r="H146" s="11" t="s">
        <v>22</v>
      </c>
      <c r="I146" s="11" t="s">
        <v>17</v>
      </c>
      <c r="J146" s="10">
        <v>10.515794252355892</v>
      </c>
      <c r="K146" s="10">
        <v>2.3214349120205222</v>
      </c>
      <c r="L146" s="12">
        <v>52</v>
      </c>
      <c r="M146" s="8" t="s">
        <v>18</v>
      </c>
      <c r="N146" s="8">
        <v>6</v>
      </c>
    </row>
    <row r="147" spans="1:14">
      <c r="A147" s="10">
        <v>645.7886683199165</v>
      </c>
      <c r="B147" s="11" t="s">
        <v>14</v>
      </c>
      <c r="C147" s="10">
        <v>42.788018502110702</v>
      </c>
      <c r="D147" s="12" t="s">
        <v>20</v>
      </c>
      <c r="E147" s="12" t="s">
        <v>16</v>
      </c>
      <c r="F147" s="11" t="s">
        <v>17</v>
      </c>
      <c r="G147" s="11">
        <v>32</v>
      </c>
      <c r="H147" s="11" t="s">
        <v>33</v>
      </c>
      <c r="I147" s="11" t="s">
        <v>17</v>
      </c>
      <c r="J147" s="10">
        <v>10.06333489044426</v>
      </c>
      <c r="K147" s="10">
        <v>1.4911398715561099</v>
      </c>
      <c r="L147" s="12">
        <v>38</v>
      </c>
      <c r="M147" s="8" t="s">
        <v>34</v>
      </c>
      <c r="N147" s="8">
        <v>4</v>
      </c>
    </row>
    <row r="148" spans="1:14">
      <c r="A148" s="10">
        <v>1174.2456496921111</v>
      </c>
      <c r="B148" s="11" t="s">
        <v>14</v>
      </c>
      <c r="C148" s="10">
        <v>42.819897144511067</v>
      </c>
      <c r="D148" s="12" t="s">
        <v>32</v>
      </c>
      <c r="E148" s="12" t="s">
        <v>30</v>
      </c>
      <c r="F148" s="11" t="s">
        <v>17</v>
      </c>
      <c r="G148" s="11">
        <v>45</v>
      </c>
      <c r="H148" s="11" t="s">
        <v>18</v>
      </c>
      <c r="I148" s="11" t="s">
        <v>17</v>
      </c>
      <c r="J148" s="10">
        <v>7.7255453628612063</v>
      </c>
      <c r="K148" s="10">
        <v>11.463686364747282</v>
      </c>
      <c r="L148" s="12">
        <v>47</v>
      </c>
      <c r="M148" s="8" t="s">
        <v>34</v>
      </c>
      <c r="N148" s="8">
        <v>4</v>
      </c>
    </row>
    <row r="149" spans="1:14">
      <c r="A149" s="10">
        <v>1909.2745557229211</v>
      </c>
      <c r="B149" s="11" t="s">
        <v>24</v>
      </c>
      <c r="C149" s="10">
        <v>42.838794577152761</v>
      </c>
      <c r="D149" s="12" t="s">
        <v>15</v>
      </c>
      <c r="E149" s="12" t="s">
        <v>35</v>
      </c>
      <c r="F149" s="11" t="s">
        <v>17</v>
      </c>
      <c r="G149" s="11">
        <v>12</v>
      </c>
      <c r="H149" s="11" t="s">
        <v>34</v>
      </c>
      <c r="I149" s="11" t="s">
        <v>27</v>
      </c>
      <c r="J149" s="10" t="s">
        <v>28</v>
      </c>
      <c r="K149" s="10" t="s">
        <v>28</v>
      </c>
      <c r="L149" s="12" t="s">
        <v>28</v>
      </c>
      <c r="M149" s="8" t="s">
        <v>28</v>
      </c>
      <c r="N149" s="8">
        <v>4</v>
      </c>
    </row>
    <row r="150" spans="1:14">
      <c r="A150" s="10">
        <v>207.99790485343621</v>
      </c>
      <c r="B150" s="11" t="s">
        <v>14</v>
      </c>
      <c r="C150" s="10">
        <v>42.883089621256822</v>
      </c>
      <c r="D150" s="12" t="s">
        <v>29</v>
      </c>
      <c r="E150" s="12" t="s">
        <v>26</v>
      </c>
      <c r="F150" s="11" t="s">
        <v>17</v>
      </c>
      <c r="G150" s="11">
        <v>2</v>
      </c>
      <c r="H150" s="11" t="s">
        <v>31</v>
      </c>
      <c r="I150" s="11" t="s">
        <v>27</v>
      </c>
      <c r="J150" s="10" t="s">
        <v>28</v>
      </c>
      <c r="K150" s="10" t="s">
        <v>28</v>
      </c>
      <c r="L150" s="12" t="s">
        <v>28</v>
      </c>
      <c r="M150" s="8" t="s">
        <v>28</v>
      </c>
      <c r="N150" s="8">
        <v>2</v>
      </c>
    </row>
    <row r="151" spans="1:14">
      <c r="A151" s="10">
        <v>1326.2973752548039</v>
      </c>
      <c r="B151" s="11" t="s">
        <v>14</v>
      </c>
      <c r="C151" s="10">
        <v>42.911825483552619</v>
      </c>
      <c r="D151" s="12" t="s">
        <v>25</v>
      </c>
      <c r="E151" s="12" t="s">
        <v>21</v>
      </c>
      <c r="F151" s="11" t="s">
        <v>17</v>
      </c>
      <c r="G151" s="11">
        <v>10</v>
      </c>
      <c r="H151" s="11" t="s">
        <v>23</v>
      </c>
      <c r="I151" s="11" t="s">
        <v>27</v>
      </c>
      <c r="J151" s="10" t="s">
        <v>28</v>
      </c>
      <c r="K151" s="10" t="s">
        <v>28</v>
      </c>
      <c r="L151" s="12" t="s">
        <v>28</v>
      </c>
      <c r="M151" s="8" t="s">
        <v>28</v>
      </c>
      <c r="N151" s="8">
        <v>4</v>
      </c>
    </row>
    <row r="152" spans="1:14">
      <c r="A152" s="10">
        <v>178.79549887913169</v>
      </c>
      <c r="B152" s="11" t="s">
        <v>24</v>
      </c>
      <c r="C152" s="10">
        <v>42.983356803977834</v>
      </c>
      <c r="D152" s="12" t="s">
        <v>32</v>
      </c>
      <c r="E152" s="12" t="s">
        <v>26</v>
      </c>
      <c r="F152" s="11" t="s">
        <v>17</v>
      </c>
      <c r="G152" s="11">
        <v>29</v>
      </c>
      <c r="H152" s="11" t="s">
        <v>31</v>
      </c>
      <c r="I152" s="11" t="s">
        <v>17</v>
      </c>
      <c r="J152" s="10">
        <v>7.3600671950426433</v>
      </c>
      <c r="K152" s="10">
        <v>2.4118622206531741</v>
      </c>
      <c r="L152" s="12">
        <v>52</v>
      </c>
      <c r="M152" s="8" t="s">
        <v>23</v>
      </c>
      <c r="N152" s="8">
        <v>4</v>
      </c>
    </row>
    <row r="153" spans="1:14">
      <c r="A153" s="10">
        <v>1049.236252013492</v>
      </c>
      <c r="B153" s="11" t="s">
        <v>14</v>
      </c>
      <c r="C153" s="10">
        <v>43.046496538639801</v>
      </c>
      <c r="D153" s="12" t="s">
        <v>29</v>
      </c>
      <c r="E153" s="12" t="s">
        <v>30</v>
      </c>
      <c r="F153" s="11" t="s">
        <v>17</v>
      </c>
      <c r="G153" s="11">
        <v>10</v>
      </c>
      <c r="H153" s="11" t="s">
        <v>18</v>
      </c>
      <c r="I153" s="11" t="s">
        <v>27</v>
      </c>
      <c r="J153" s="10" t="s">
        <v>28</v>
      </c>
      <c r="K153" s="10" t="s">
        <v>28</v>
      </c>
      <c r="L153" s="12" t="s">
        <v>28</v>
      </c>
      <c r="M153" s="8" t="s">
        <v>28</v>
      </c>
      <c r="N153" s="8">
        <v>3</v>
      </c>
    </row>
    <row r="154" spans="1:14">
      <c r="A154" s="10">
        <v>56.918540932839626</v>
      </c>
      <c r="B154" s="11" t="s">
        <v>14</v>
      </c>
      <c r="C154" s="10">
        <v>43.050776608523904</v>
      </c>
      <c r="D154" s="12" t="s">
        <v>32</v>
      </c>
      <c r="E154" s="12" t="s">
        <v>26</v>
      </c>
      <c r="F154" s="11" t="s">
        <v>17</v>
      </c>
      <c r="G154" s="11">
        <v>8</v>
      </c>
      <c r="H154" s="11" t="s">
        <v>18</v>
      </c>
      <c r="I154" s="11" t="s">
        <v>27</v>
      </c>
      <c r="J154" s="10" t="s">
        <v>28</v>
      </c>
      <c r="K154" s="10" t="s">
        <v>28</v>
      </c>
      <c r="L154" s="12" t="s">
        <v>28</v>
      </c>
      <c r="M154" s="8" t="s">
        <v>28</v>
      </c>
      <c r="N154" s="8">
        <v>3</v>
      </c>
    </row>
    <row r="155" spans="1:14">
      <c r="A155" s="10">
        <v>1125.5388953683009</v>
      </c>
      <c r="B155" s="11" t="s">
        <v>24</v>
      </c>
      <c r="C155" s="10">
        <v>43.251399685529734</v>
      </c>
      <c r="D155" s="12" t="s">
        <v>15</v>
      </c>
      <c r="E155" s="12" t="s">
        <v>30</v>
      </c>
      <c r="F155" s="11" t="s">
        <v>17</v>
      </c>
      <c r="G155" s="11">
        <v>23</v>
      </c>
      <c r="H155" s="11" t="s">
        <v>22</v>
      </c>
      <c r="I155" s="11" t="s">
        <v>27</v>
      </c>
      <c r="J155" s="10" t="s">
        <v>28</v>
      </c>
      <c r="K155" s="10" t="s">
        <v>28</v>
      </c>
      <c r="L155" s="12" t="s">
        <v>28</v>
      </c>
      <c r="M155" s="8" t="s">
        <v>28</v>
      </c>
      <c r="N155" s="8">
        <v>2</v>
      </c>
    </row>
    <row r="156" spans="1:14">
      <c r="A156" s="10">
        <v>1692.0591229906292</v>
      </c>
      <c r="B156" s="11" t="s">
        <v>14</v>
      </c>
      <c r="C156" s="10">
        <v>43.287822911080582</v>
      </c>
      <c r="D156" s="12" t="s">
        <v>32</v>
      </c>
      <c r="E156" s="12" t="s">
        <v>35</v>
      </c>
      <c r="F156" s="11" t="s">
        <v>17</v>
      </c>
      <c r="G156" s="11">
        <v>28</v>
      </c>
      <c r="H156" s="11" t="s">
        <v>33</v>
      </c>
      <c r="I156" s="11" t="s">
        <v>17</v>
      </c>
      <c r="J156" s="10">
        <v>4.3577762783639846</v>
      </c>
      <c r="K156" s="10">
        <v>12.28026493555026</v>
      </c>
      <c r="L156" s="12">
        <v>49</v>
      </c>
      <c r="M156" s="8" t="s">
        <v>34</v>
      </c>
      <c r="N156" s="8">
        <v>5</v>
      </c>
    </row>
    <row r="157" spans="1:14">
      <c r="A157" s="10">
        <v>1008.0661544050049</v>
      </c>
      <c r="B157" s="11" t="s">
        <v>24</v>
      </c>
      <c r="C157" s="10">
        <v>43.295600531389717</v>
      </c>
      <c r="D157" s="12" t="s">
        <v>20</v>
      </c>
      <c r="E157" s="12" t="s">
        <v>30</v>
      </c>
      <c r="F157" s="11" t="s">
        <v>17</v>
      </c>
      <c r="G157" s="11">
        <v>25</v>
      </c>
      <c r="H157" s="11" t="s">
        <v>31</v>
      </c>
      <c r="I157" s="11" t="s">
        <v>17</v>
      </c>
      <c r="J157" s="10">
        <v>3.7818963016088922</v>
      </c>
      <c r="K157" s="10">
        <v>2.396868768926165</v>
      </c>
      <c r="L157" s="12">
        <v>39</v>
      </c>
      <c r="M157" s="8" t="s">
        <v>19</v>
      </c>
      <c r="N157" s="8">
        <v>2</v>
      </c>
    </row>
    <row r="158" spans="1:14">
      <c r="A158" s="10">
        <v>236.50651516118259</v>
      </c>
      <c r="B158" s="11" t="s">
        <v>14</v>
      </c>
      <c r="C158" s="10">
        <v>43.392764254752528</v>
      </c>
      <c r="D158" s="12" t="s">
        <v>15</v>
      </c>
      <c r="E158" s="12" t="s">
        <v>26</v>
      </c>
      <c r="F158" s="11" t="s">
        <v>17</v>
      </c>
      <c r="G158" s="11">
        <v>4</v>
      </c>
      <c r="H158" s="11" t="s">
        <v>23</v>
      </c>
      <c r="I158" s="11" t="s">
        <v>17</v>
      </c>
      <c r="J158" s="10">
        <v>10.589338621227023</v>
      </c>
      <c r="K158" s="10">
        <v>2.8062116047584218</v>
      </c>
      <c r="L158" s="12">
        <v>21</v>
      </c>
      <c r="M158" s="8" t="s">
        <v>19</v>
      </c>
      <c r="N158" s="8">
        <v>3</v>
      </c>
    </row>
    <row r="159" spans="1:14">
      <c r="A159" s="10">
        <v>634.73997987611801</v>
      </c>
      <c r="B159" s="11" t="s">
        <v>14</v>
      </c>
      <c r="C159" s="10">
        <v>43.397057180510089</v>
      </c>
      <c r="D159" s="12" t="s">
        <v>15</v>
      </c>
      <c r="E159" s="12" t="s">
        <v>16</v>
      </c>
      <c r="F159" s="11" t="s">
        <v>17</v>
      </c>
      <c r="G159" s="11">
        <v>24</v>
      </c>
      <c r="H159" s="11" t="s">
        <v>23</v>
      </c>
      <c r="I159" s="11" t="s">
        <v>17</v>
      </c>
      <c r="J159" s="10">
        <v>6.2957783130187339</v>
      </c>
      <c r="K159" s="10">
        <v>6.3856612545972888</v>
      </c>
      <c r="L159" s="12">
        <v>35</v>
      </c>
      <c r="M159" s="8" t="s">
        <v>18</v>
      </c>
      <c r="N159" s="8">
        <v>4</v>
      </c>
    </row>
    <row r="160" spans="1:14">
      <c r="A160" s="10">
        <v>828.00163268602398</v>
      </c>
      <c r="B160" s="11" t="s">
        <v>14</v>
      </c>
      <c r="C160" s="10">
        <v>43.442179909417732</v>
      </c>
      <c r="D160" s="12" t="s">
        <v>15</v>
      </c>
      <c r="E160" s="12" t="s">
        <v>30</v>
      </c>
      <c r="F160" s="11" t="s">
        <v>17</v>
      </c>
      <c r="G160" s="11">
        <v>27</v>
      </c>
      <c r="H160" s="11" t="s">
        <v>22</v>
      </c>
      <c r="I160" s="11" t="s">
        <v>27</v>
      </c>
      <c r="J160" s="10" t="s">
        <v>28</v>
      </c>
      <c r="K160" s="10" t="s">
        <v>28</v>
      </c>
      <c r="L160" s="12" t="s">
        <v>28</v>
      </c>
      <c r="M160" s="8" t="s">
        <v>28</v>
      </c>
      <c r="N160" s="8">
        <v>4</v>
      </c>
    </row>
    <row r="161" spans="1:14">
      <c r="A161" s="10">
        <v>1388.8802415768935</v>
      </c>
      <c r="B161" s="11" t="s">
        <v>24</v>
      </c>
      <c r="C161" s="10">
        <v>43.447505414879664</v>
      </c>
      <c r="D161" s="12" t="s">
        <v>29</v>
      </c>
      <c r="E161" s="12" t="s">
        <v>21</v>
      </c>
      <c r="F161" s="11" t="s">
        <v>17</v>
      </c>
      <c r="G161" s="11">
        <v>21</v>
      </c>
      <c r="H161" s="11" t="s">
        <v>19</v>
      </c>
      <c r="I161" s="11" t="s">
        <v>17</v>
      </c>
      <c r="J161" s="10">
        <v>4.8423225748742738</v>
      </c>
      <c r="K161" s="10">
        <v>4.3415166440413486</v>
      </c>
      <c r="L161" s="12">
        <v>38</v>
      </c>
      <c r="M161" s="8" t="s">
        <v>33</v>
      </c>
      <c r="N161" s="8">
        <v>2</v>
      </c>
    </row>
    <row r="162" spans="1:14">
      <c r="A162" s="10">
        <v>1898.2462986091296</v>
      </c>
      <c r="B162" s="11" t="s">
        <v>24</v>
      </c>
      <c r="C162" s="10">
        <v>43.479205994215619</v>
      </c>
      <c r="D162" s="12" t="s">
        <v>32</v>
      </c>
      <c r="E162" s="12" t="s">
        <v>35</v>
      </c>
      <c r="F162" s="11" t="s">
        <v>17</v>
      </c>
      <c r="G162" s="11">
        <v>28</v>
      </c>
      <c r="H162" s="11" t="s">
        <v>31</v>
      </c>
      <c r="I162" s="11" t="s">
        <v>17</v>
      </c>
      <c r="J162" s="10">
        <v>10.877179373402543</v>
      </c>
      <c r="K162" s="10">
        <v>5.8564617018329317</v>
      </c>
      <c r="L162" s="12">
        <v>29</v>
      </c>
      <c r="M162" s="8" t="s">
        <v>18</v>
      </c>
      <c r="N162" s="8">
        <v>7</v>
      </c>
    </row>
    <row r="163" spans="1:14">
      <c r="A163" s="10">
        <v>1333.3561889620767</v>
      </c>
      <c r="B163" s="11" t="s">
        <v>14</v>
      </c>
      <c r="C163" s="10">
        <v>43.583074453518975</v>
      </c>
      <c r="D163" s="12" t="s">
        <v>15</v>
      </c>
      <c r="E163" s="12" t="s">
        <v>21</v>
      </c>
      <c r="F163" s="11" t="s">
        <v>17</v>
      </c>
      <c r="G163" s="11">
        <v>36</v>
      </c>
      <c r="H163" s="11" t="s">
        <v>34</v>
      </c>
      <c r="I163" s="11" t="s">
        <v>27</v>
      </c>
      <c r="J163" s="10" t="s">
        <v>28</v>
      </c>
      <c r="K163" s="10" t="s">
        <v>28</v>
      </c>
      <c r="L163" s="12" t="s">
        <v>28</v>
      </c>
      <c r="M163" s="8" t="s">
        <v>28</v>
      </c>
      <c r="N163" s="8">
        <v>3</v>
      </c>
    </row>
    <row r="164" spans="1:14">
      <c r="A164" s="10">
        <v>1761.1265074328062</v>
      </c>
      <c r="B164" s="11" t="s">
        <v>14</v>
      </c>
      <c r="C164" s="10">
        <v>43.639311788162871</v>
      </c>
      <c r="D164" s="12" t="s">
        <v>20</v>
      </c>
      <c r="E164" s="12" t="s">
        <v>35</v>
      </c>
      <c r="F164" s="11" t="s">
        <v>17</v>
      </c>
      <c r="G164" s="11">
        <v>45</v>
      </c>
      <c r="H164" s="11" t="s">
        <v>31</v>
      </c>
      <c r="I164" s="11" t="s">
        <v>27</v>
      </c>
      <c r="J164" s="10" t="s">
        <v>28</v>
      </c>
      <c r="K164" s="10" t="s">
        <v>28</v>
      </c>
      <c r="L164" s="12" t="s">
        <v>28</v>
      </c>
      <c r="M164" s="8" t="s">
        <v>28</v>
      </c>
      <c r="N164" s="8">
        <v>6</v>
      </c>
    </row>
    <row r="165" spans="1:14">
      <c r="A165" s="10">
        <v>382.50544645667139</v>
      </c>
      <c r="B165" s="11" t="s">
        <v>14</v>
      </c>
      <c r="C165" s="10">
        <v>43.700293844734823</v>
      </c>
      <c r="D165" s="12" t="s">
        <v>32</v>
      </c>
      <c r="E165" s="12" t="s">
        <v>26</v>
      </c>
      <c r="F165" s="11" t="s">
        <v>17</v>
      </c>
      <c r="G165" s="11">
        <v>9</v>
      </c>
      <c r="H165" s="11" t="s">
        <v>23</v>
      </c>
      <c r="I165" s="11" t="s">
        <v>17</v>
      </c>
      <c r="J165" s="10">
        <v>3.8722621021710921</v>
      </c>
      <c r="K165" s="10">
        <v>9.7590513011396833</v>
      </c>
      <c r="L165" s="12">
        <v>31</v>
      </c>
      <c r="M165" s="8" t="s">
        <v>23</v>
      </c>
      <c r="N165" s="8">
        <v>3</v>
      </c>
    </row>
    <row r="166" spans="1:14">
      <c r="A166" s="10">
        <v>1552.4139695627896</v>
      </c>
      <c r="B166" s="11" t="s">
        <v>14</v>
      </c>
      <c r="C166" s="10">
        <v>43.723739451940901</v>
      </c>
      <c r="D166" s="12" t="s">
        <v>20</v>
      </c>
      <c r="E166" s="12" t="s">
        <v>21</v>
      </c>
      <c r="F166" s="11" t="s">
        <v>17</v>
      </c>
      <c r="G166" s="11">
        <v>30</v>
      </c>
      <c r="H166" s="11" t="s">
        <v>33</v>
      </c>
      <c r="I166" s="11" t="s">
        <v>17</v>
      </c>
      <c r="J166" s="10">
        <v>3.5348216535607682</v>
      </c>
      <c r="K166" s="10">
        <v>11.228076200887108</v>
      </c>
      <c r="L166" s="12">
        <v>50</v>
      </c>
      <c r="M166" s="8" t="s">
        <v>33</v>
      </c>
      <c r="N166" s="8">
        <v>2</v>
      </c>
    </row>
    <row r="167" spans="1:14">
      <c r="A167" s="10">
        <v>800.80318172860507</v>
      </c>
      <c r="B167" s="11" t="s">
        <v>14</v>
      </c>
      <c r="C167" s="10">
        <v>43.731374122025883</v>
      </c>
      <c r="D167" s="12" t="s">
        <v>25</v>
      </c>
      <c r="E167" s="12" t="s">
        <v>16</v>
      </c>
      <c r="F167" s="11" t="s">
        <v>17</v>
      </c>
      <c r="G167" s="11">
        <v>16</v>
      </c>
      <c r="H167" s="11" t="s">
        <v>23</v>
      </c>
      <c r="I167" s="11" t="s">
        <v>17</v>
      </c>
      <c r="J167" s="10">
        <v>9.9791135336546972</v>
      </c>
      <c r="K167" s="10">
        <v>7.045556674896253</v>
      </c>
      <c r="L167" s="12">
        <v>40</v>
      </c>
      <c r="M167" s="8" t="s">
        <v>18</v>
      </c>
      <c r="N167" s="8">
        <v>4</v>
      </c>
    </row>
    <row r="168" spans="1:14">
      <c r="A168" s="10">
        <v>1742.1466816664501</v>
      </c>
      <c r="B168" s="11" t="s">
        <v>14</v>
      </c>
      <c r="C168" s="10">
        <v>43.745064807819325</v>
      </c>
      <c r="D168" s="12" t="s">
        <v>25</v>
      </c>
      <c r="E168" s="12" t="s">
        <v>35</v>
      </c>
      <c r="F168" s="11" t="s">
        <v>17</v>
      </c>
      <c r="G168" s="11">
        <v>29</v>
      </c>
      <c r="H168" s="11" t="s">
        <v>31</v>
      </c>
      <c r="I168" s="11" t="s">
        <v>27</v>
      </c>
      <c r="J168" s="10" t="s">
        <v>28</v>
      </c>
      <c r="K168" s="10" t="s">
        <v>28</v>
      </c>
      <c r="L168" s="12" t="s">
        <v>28</v>
      </c>
      <c r="M168" s="8" t="s">
        <v>28</v>
      </c>
      <c r="N168" s="8">
        <v>7</v>
      </c>
    </row>
    <row r="169" spans="1:14">
      <c r="A169" s="10">
        <v>1012.6342680763008</v>
      </c>
      <c r="B169" s="11" t="s">
        <v>14</v>
      </c>
      <c r="C169" s="10">
        <v>43.818697714416523</v>
      </c>
      <c r="D169" s="12" t="s">
        <v>32</v>
      </c>
      <c r="E169" s="12" t="s">
        <v>30</v>
      </c>
      <c r="F169" s="11" t="s">
        <v>17</v>
      </c>
      <c r="G169" s="11">
        <v>28</v>
      </c>
      <c r="H169" s="11" t="s">
        <v>22</v>
      </c>
      <c r="I169" s="11" t="s">
        <v>27</v>
      </c>
      <c r="J169" s="10" t="s">
        <v>28</v>
      </c>
      <c r="K169" s="10" t="s">
        <v>28</v>
      </c>
      <c r="L169" s="12" t="s">
        <v>28</v>
      </c>
      <c r="M169" s="8" t="s">
        <v>28</v>
      </c>
      <c r="N169" s="8">
        <v>4</v>
      </c>
    </row>
    <row r="170" spans="1:14">
      <c r="A170" s="10">
        <v>507.63763157473454</v>
      </c>
      <c r="B170" s="11" t="s">
        <v>24</v>
      </c>
      <c r="C170" s="10">
        <v>43.911939799214508</v>
      </c>
      <c r="D170" s="12" t="s">
        <v>25</v>
      </c>
      <c r="E170" s="12" t="s">
        <v>16</v>
      </c>
      <c r="F170" s="11" t="s">
        <v>17</v>
      </c>
      <c r="G170" s="11">
        <v>5</v>
      </c>
      <c r="H170" s="11" t="s">
        <v>34</v>
      </c>
      <c r="I170" s="11" t="s">
        <v>17</v>
      </c>
      <c r="J170" s="10">
        <v>6.5477626056369242</v>
      </c>
      <c r="K170" s="10">
        <v>11.267865657373514</v>
      </c>
      <c r="L170" s="12">
        <v>15</v>
      </c>
      <c r="M170" s="8" t="s">
        <v>18</v>
      </c>
      <c r="N170" s="8">
        <v>4</v>
      </c>
    </row>
    <row r="171" spans="1:14">
      <c r="A171" s="10">
        <v>168.39220111746315</v>
      </c>
      <c r="B171" s="11" t="s">
        <v>14</v>
      </c>
      <c r="C171" s="10">
        <v>43.980011400552996</v>
      </c>
      <c r="D171" s="12" t="s">
        <v>15</v>
      </c>
      <c r="E171" s="12" t="s">
        <v>26</v>
      </c>
      <c r="F171" s="11" t="s">
        <v>17</v>
      </c>
      <c r="G171" s="11">
        <v>31</v>
      </c>
      <c r="H171" s="11" t="s">
        <v>18</v>
      </c>
      <c r="I171" s="11" t="s">
        <v>17</v>
      </c>
      <c r="J171" s="10">
        <v>5.4722792404764258</v>
      </c>
      <c r="K171" s="10">
        <v>8.0560111037966688</v>
      </c>
      <c r="L171" s="12">
        <v>51</v>
      </c>
      <c r="M171" s="8" t="s">
        <v>33</v>
      </c>
      <c r="N171" s="8">
        <v>3</v>
      </c>
    </row>
    <row r="172" spans="1:14">
      <c r="A172" s="10">
        <v>732.85349689866905</v>
      </c>
      <c r="B172" s="11" t="s">
        <v>14</v>
      </c>
      <c r="C172" s="10">
        <v>43.982850933680687</v>
      </c>
      <c r="D172" s="12" t="s">
        <v>20</v>
      </c>
      <c r="E172" s="12" t="s">
        <v>16</v>
      </c>
      <c r="F172" s="11" t="s">
        <v>17</v>
      </c>
      <c r="G172" s="11">
        <v>20</v>
      </c>
      <c r="H172" s="11" t="s">
        <v>23</v>
      </c>
      <c r="I172" s="11" t="s">
        <v>17</v>
      </c>
      <c r="J172" s="10">
        <v>7.3002128383157716</v>
      </c>
      <c r="K172" s="10">
        <v>11.711630014126328</v>
      </c>
      <c r="L172" s="12">
        <v>33</v>
      </c>
      <c r="M172" s="8" t="s">
        <v>33</v>
      </c>
      <c r="N172" s="8">
        <v>4</v>
      </c>
    </row>
    <row r="173" spans="1:14">
      <c r="A173" s="10">
        <v>1993.9736023335536</v>
      </c>
      <c r="B173" s="11" t="s">
        <v>14</v>
      </c>
      <c r="C173" s="10">
        <v>44.029361311967619</v>
      </c>
      <c r="D173" s="12" t="s">
        <v>15</v>
      </c>
      <c r="E173" s="12" t="s">
        <v>35</v>
      </c>
      <c r="F173" s="11" t="s">
        <v>17</v>
      </c>
      <c r="G173" s="11">
        <v>44</v>
      </c>
      <c r="H173" s="11" t="s">
        <v>31</v>
      </c>
      <c r="I173" s="11" t="s">
        <v>27</v>
      </c>
      <c r="J173" s="10" t="s">
        <v>28</v>
      </c>
      <c r="K173" s="10" t="s">
        <v>28</v>
      </c>
      <c r="L173" s="12" t="s">
        <v>28</v>
      </c>
      <c r="M173" s="8" t="s">
        <v>28</v>
      </c>
      <c r="N173" s="8">
        <v>6</v>
      </c>
    </row>
    <row r="174" spans="1:14">
      <c r="A174" s="10">
        <v>1376.9066355674768</v>
      </c>
      <c r="B174" s="11" t="s">
        <v>14</v>
      </c>
      <c r="C174" s="10">
        <v>44.118288087782247</v>
      </c>
      <c r="D174" s="12" t="s">
        <v>29</v>
      </c>
      <c r="E174" s="12" t="s">
        <v>21</v>
      </c>
      <c r="F174" s="11" t="s">
        <v>17</v>
      </c>
      <c r="G174" s="11">
        <v>22</v>
      </c>
      <c r="H174" s="11" t="s">
        <v>18</v>
      </c>
      <c r="I174" s="11" t="s">
        <v>17</v>
      </c>
      <c r="J174" s="10">
        <v>4.4961764441904242</v>
      </c>
      <c r="K174" s="10">
        <v>6.5985192891671982</v>
      </c>
      <c r="L174" s="12">
        <v>38</v>
      </c>
      <c r="M174" s="8" t="s">
        <v>19</v>
      </c>
      <c r="N174" s="8">
        <v>6</v>
      </c>
    </row>
    <row r="175" spans="1:14">
      <c r="A175" s="10">
        <v>499.56000687764828</v>
      </c>
      <c r="B175" s="11" t="s">
        <v>24</v>
      </c>
      <c r="C175" s="10">
        <v>44.184103175639123</v>
      </c>
      <c r="D175" s="12" t="s">
        <v>15</v>
      </c>
      <c r="E175" s="12" t="s">
        <v>16</v>
      </c>
      <c r="F175" s="11" t="s">
        <v>17</v>
      </c>
      <c r="G175" s="11">
        <v>30</v>
      </c>
      <c r="H175" s="11" t="s">
        <v>22</v>
      </c>
      <c r="I175" s="11" t="s">
        <v>17</v>
      </c>
      <c r="J175" s="10">
        <v>3.2399546320303045</v>
      </c>
      <c r="K175" s="10">
        <v>1.0724564665383505</v>
      </c>
      <c r="L175" s="12">
        <v>40</v>
      </c>
      <c r="M175" s="8" t="s">
        <v>22</v>
      </c>
      <c r="N175" s="8">
        <v>2</v>
      </c>
    </row>
    <row r="176" spans="1:14">
      <c r="A176" s="10">
        <v>1419.0805399048129</v>
      </c>
      <c r="B176" s="11" t="s">
        <v>24</v>
      </c>
      <c r="C176" s="10">
        <v>44.186325356783939</v>
      </c>
      <c r="D176" s="12" t="s">
        <v>20</v>
      </c>
      <c r="E176" s="12" t="s">
        <v>21</v>
      </c>
      <c r="F176" s="11" t="s">
        <v>17</v>
      </c>
      <c r="G176" s="11">
        <v>15</v>
      </c>
      <c r="H176" s="11" t="s">
        <v>23</v>
      </c>
      <c r="I176" s="11" t="s">
        <v>27</v>
      </c>
      <c r="J176" s="10" t="s">
        <v>28</v>
      </c>
      <c r="K176" s="10" t="s">
        <v>28</v>
      </c>
      <c r="L176" s="12" t="s">
        <v>28</v>
      </c>
      <c r="M176" s="8" t="s">
        <v>28</v>
      </c>
      <c r="N176" s="8">
        <v>2</v>
      </c>
    </row>
    <row r="177" spans="1:14">
      <c r="A177" s="10">
        <v>1678.4535293561335</v>
      </c>
      <c r="B177" s="11" t="s">
        <v>14</v>
      </c>
      <c r="C177" s="10">
        <v>44.195493213419233</v>
      </c>
      <c r="D177" s="12" t="s">
        <v>29</v>
      </c>
      <c r="E177" s="12" t="s">
        <v>35</v>
      </c>
      <c r="F177" s="11" t="s">
        <v>17</v>
      </c>
      <c r="G177" s="11">
        <v>29</v>
      </c>
      <c r="H177" s="11" t="s">
        <v>33</v>
      </c>
      <c r="I177" s="11" t="s">
        <v>27</v>
      </c>
      <c r="J177" s="10" t="s">
        <v>28</v>
      </c>
      <c r="K177" s="10" t="s">
        <v>28</v>
      </c>
      <c r="L177" s="12" t="s">
        <v>28</v>
      </c>
      <c r="M177" s="8" t="s">
        <v>28</v>
      </c>
      <c r="N177" s="8">
        <v>7</v>
      </c>
    </row>
    <row r="178" spans="1:14">
      <c r="A178" s="10">
        <v>1633.6800559530629</v>
      </c>
      <c r="B178" s="11" t="s">
        <v>14</v>
      </c>
      <c r="C178" s="10">
        <v>44.195744787460129</v>
      </c>
      <c r="D178" s="12" t="s">
        <v>25</v>
      </c>
      <c r="E178" s="12" t="s">
        <v>35</v>
      </c>
      <c r="F178" s="11" t="s">
        <v>17</v>
      </c>
      <c r="G178" s="11">
        <v>2</v>
      </c>
      <c r="H178" s="11" t="s">
        <v>31</v>
      </c>
      <c r="I178" s="11" t="s">
        <v>27</v>
      </c>
      <c r="J178" s="10" t="s">
        <v>28</v>
      </c>
      <c r="K178" s="10" t="s">
        <v>28</v>
      </c>
      <c r="L178" s="12" t="s">
        <v>28</v>
      </c>
      <c r="M178" s="8" t="s">
        <v>28</v>
      </c>
      <c r="N178" s="8">
        <v>8</v>
      </c>
    </row>
    <row r="179" spans="1:14">
      <c r="A179" s="10">
        <v>993.27934157714844</v>
      </c>
      <c r="B179" s="11" t="s">
        <v>24</v>
      </c>
      <c r="C179" s="10">
        <v>44.230614545510825</v>
      </c>
      <c r="D179" s="12" t="s">
        <v>15</v>
      </c>
      <c r="E179" s="12" t="s">
        <v>30</v>
      </c>
      <c r="F179" s="11" t="s">
        <v>17</v>
      </c>
      <c r="G179" s="11">
        <v>41</v>
      </c>
      <c r="H179" s="11" t="s">
        <v>22</v>
      </c>
      <c r="I179" s="11" t="s">
        <v>27</v>
      </c>
      <c r="J179" s="10" t="s">
        <v>28</v>
      </c>
      <c r="K179" s="10" t="s">
        <v>28</v>
      </c>
      <c r="L179" s="12" t="s">
        <v>28</v>
      </c>
      <c r="M179" s="8" t="s">
        <v>28</v>
      </c>
      <c r="N179" s="8">
        <v>4</v>
      </c>
    </row>
    <row r="180" spans="1:14">
      <c r="A180" s="10">
        <v>15.809490538922537</v>
      </c>
      <c r="B180" s="11" t="s">
        <v>24</v>
      </c>
      <c r="C180" s="10">
        <v>44.233645674185922</v>
      </c>
      <c r="D180" s="12" t="s">
        <v>32</v>
      </c>
      <c r="E180" s="12" t="s">
        <v>26</v>
      </c>
      <c r="F180" s="11" t="s">
        <v>17</v>
      </c>
      <c r="G180" s="11">
        <v>42</v>
      </c>
      <c r="H180" s="11" t="s">
        <v>23</v>
      </c>
      <c r="I180" s="11" t="s">
        <v>17</v>
      </c>
      <c r="J180" s="10">
        <v>4.7244301892655249</v>
      </c>
      <c r="K180" s="10">
        <v>10.87214095535867</v>
      </c>
      <c r="L180" s="12">
        <v>51</v>
      </c>
      <c r="M180" s="8" t="s">
        <v>31</v>
      </c>
      <c r="N180" s="8">
        <v>6</v>
      </c>
    </row>
    <row r="181" spans="1:14">
      <c r="A181" s="10">
        <v>469.63887491468432</v>
      </c>
      <c r="B181" s="11" t="s">
        <v>14</v>
      </c>
      <c r="C181" s="10">
        <v>44.240446464808329</v>
      </c>
      <c r="D181" s="12" t="s">
        <v>29</v>
      </c>
      <c r="E181" s="12" t="s">
        <v>16</v>
      </c>
      <c r="F181" s="11" t="s">
        <v>17</v>
      </c>
      <c r="G181" s="11">
        <v>1</v>
      </c>
      <c r="H181" s="11" t="s">
        <v>18</v>
      </c>
      <c r="I181" s="11" t="s">
        <v>27</v>
      </c>
      <c r="J181" s="10" t="s">
        <v>28</v>
      </c>
      <c r="K181" s="10" t="s">
        <v>28</v>
      </c>
      <c r="L181" s="12" t="s">
        <v>28</v>
      </c>
      <c r="M181" s="8" t="s">
        <v>28</v>
      </c>
      <c r="N181" s="8">
        <v>4</v>
      </c>
    </row>
    <row r="182" spans="1:14">
      <c r="A182" s="10">
        <v>813.52301359717831</v>
      </c>
      <c r="B182" s="11" t="s">
        <v>24</v>
      </c>
      <c r="C182" s="10">
        <v>44.332816176579321</v>
      </c>
      <c r="D182" s="12" t="s">
        <v>29</v>
      </c>
      <c r="E182" s="12" t="s">
        <v>30</v>
      </c>
      <c r="F182" s="11" t="s">
        <v>17</v>
      </c>
      <c r="G182" s="11">
        <v>38</v>
      </c>
      <c r="H182" s="11" t="s">
        <v>31</v>
      </c>
      <c r="I182" s="11" t="s">
        <v>17</v>
      </c>
      <c r="J182" s="10">
        <v>8.6854358075870053</v>
      </c>
      <c r="K182" s="10">
        <v>4.1673188211373775</v>
      </c>
      <c r="L182" s="12">
        <v>42</v>
      </c>
      <c r="M182" s="8" t="s">
        <v>34</v>
      </c>
      <c r="N182" s="8">
        <v>5</v>
      </c>
    </row>
    <row r="183" spans="1:14">
      <c r="A183" s="10">
        <v>236.60976793093732</v>
      </c>
      <c r="B183" s="11" t="s">
        <v>14</v>
      </c>
      <c r="C183" s="10">
        <v>44.374227979336297</v>
      </c>
      <c r="D183" s="12" t="s">
        <v>32</v>
      </c>
      <c r="E183" s="12" t="s">
        <v>26</v>
      </c>
      <c r="F183" s="11" t="s">
        <v>17</v>
      </c>
      <c r="G183" s="11">
        <v>41</v>
      </c>
      <c r="H183" s="11" t="s">
        <v>31</v>
      </c>
      <c r="I183" s="11" t="s">
        <v>27</v>
      </c>
      <c r="J183" s="10" t="s">
        <v>28</v>
      </c>
      <c r="K183" s="10" t="s">
        <v>28</v>
      </c>
      <c r="L183" s="12" t="s">
        <v>28</v>
      </c>
      <c r="M183" s="8" t="s">
        <v>28</v>
      </c>
      <c r="N183" s="8">
        <v>3</v>
      </c>
    </row>
    <row r="184" spans="1:14">
      <c r="A184" s="10">
        <v>1719.5030100837528</v>
      </c>
      <c r="B184" s="11" t="s">
        <v>14</v>
      </c>
      <c r="C184" s="10">
        <v>44.435540977547426</v>
      </c>
      <c r="D184" s="12" t="s">
        <v>32</v>
      </c>
      <c r="E184" s="12" t="s">
        <v>35</v>
      </c>
      <c r="F184" s="11" t="s">
        <v>17</v>
      </c>
      <c r="G184" s="11">
        <v>12</v>
      </c>
      <c r="H184" s="11" t="s">
        <v>33</v>
      </c>
      <c r="I184" s="11" t="s">
        <v>17</v>
      </c>
      <c r="J184" s="10">
        <v>9.9264049227173157</v>
      </c>
      <c r="K184" s="10">
        <v>10.891394310422985</v>
      </c>
      <c r="L184" s="12">
        <v>46</v>
      </c>
      <c r="M184" s="8" t="s">
        <v>19</v>
      </c>
      <c r="N184" s="8">
        <v>6</v>
      </c>
    </row>
    <row r="185" spans="1:14">
      <c r="A185" s="10">
        <v>1397.212482764362</v>
      </c>
      <c r="B185" s="11" t="s">
        <v>14</v>
      </c>
      <c r="C185" s="10">
        <v>44.588276044498983</v>
      </c>
      <c r="D185" s="12" t="s">
        <v>15</v>
      </c>
      <c r="E185" s="12" t="s">
        <v>21</v>
      </c>
      <c r="F185" s="11" t="s">
        <v>17</v>
      </c>
      <c r="G185" s="11">
        <v>30</v>
      </c>
      <c r="H185" s="11" t="s">
        <v>19</v>
      </c>
      <c r="I185" s="11" t="s">
        <v>27</v>
      </c>
      <c r="J185" s="10" t="s">
        <v>28</v>
      </c>
      <c r="K185" s="10" t="s">
        <v>28</v>
      </c>
      <c r="L185" s="12" t="s">
        <v>28</v>
      </c>
      <c r="M185" s="8" t="s">
        <v>28</v>
      </c>
      <c r="N185" s="8">
        <v>5</v>
      </c>
    </row>
    <row r="186" spans="1:14">
      <c r="A186" s="10">
        <v>1085.7053320242585</v>
      </c>
      <c r="B186" s="11" t="s">
        <v>24</v>
      </c>
      <c r="C186" s="10">
        <v>44.596501362560254</v>
      </c>
      <c r="D186" s="12" t="s">
        <v>32</v>
      </c>
      <c r="E186" s="12" t="s">
        <v>30</v>
      </c>
      <c r="F186" s="11" t="s">
        <v>17</v>
      </c>
      <c r="G186" s="11">
        <v>28</v>
      </c>
      <c r="H186" s="11" t="s">
        <v>19</v>
      </c>
      <c r="I186" s="11" t="s">
        <v>17</v>
      </c>
      <c r="J186" s="10">
        <v>4.5353849900572598</v>
      </c>
      <c r="K186" s="10">
        <v>7.8415599216707754</v>
      </c>
      <c r="L186" s="12">
        <v>50</v>
      </c>
      <c r="M186" s="8" t="s">
        <v>19</v>
      </c>
      <c r="N186" s="8">
        <v>4</v>
      </c>
    </row>
    <row r="187" spans="1:14">
      <c r="A187" s="10">
        <v>713.6422698366564</v>
      </c>
      <c r="B187" s="11" t="s">
        <v>14</v>
      </c>
      <c r="C187" s="10">
        <v>44.598955619301456</v>
      </c>
      <c r="D187" s="12" t="s">
        <v>25</v>
      </c>
      <c r="E187" s="12" t="s">
        <v>16</v>
      </c>
      <c r="F187" s="11" t="s">
        <v>17</v>
      </c>
      <c r="G187" s="11">
        <v>8</v>
      </c>
      <c r="H187" s="11" t="s">
        <v>22</v>
      </c>
      <c r="I187" s="11" t="s">
        <v>17</v>
      </c>
      <c r="J187" s="10">
        <v>6.9192266112470779</v>
      </c>
      <c r="K187" s="10">
        <v>3.8430811377966041</v>
      </c>
      <c r="L187" s="12">
        <v>13</v>
      </c>
      <c r="M187" s="8" t="s">
        <v>22</v>
      </c>
      <c r="N187" s="8">
        <v>3</v>
      </c>
    </row>
    <row r="188" spans="1:14">
      <c r="A188" s="10">
        <v>1839.1149158605922</v>
      </c>
      <c r="B188" s="11" t="s">
        <v>14</v>
      </c>
      <c r="C188" s="10">
        <v>44.600628087780827</v>
      </c>
      <c r="D188" s="12" t="s">
        <v>25</v>
      </c>
      <c r="E188" s="12" t="s">
        <v>35</v>
      </c>
      <c r="F188" s="11" t="s">
        <v>17</v>
      </c>
      <c r="G188" s="11">
        <v>4</v>
      </c>
      <c r="H188" s="11" t="s">
        <v>33</v>
      </c>
      <c r="I188" s="11" t="s">
        <v>27</v>
      </c>
      <c r="J188" s="10" t="s">
        <v>28</v>
      </c>
      <c r="K188" s="10" t="s">
        <v>28</v>
      </c>
      <c r="L188" s="12" t="s">
        <v>28</v>
      </c>
      <c r="M188" s="8" t="s">
        <v>28</v>
      </c>
      <c r="N188" s="8">
        <v>4</v>
      </c>
    </row>
    <row r="189" spans="1:14">
      <c r="A189" s="10">
        <v>585.27227872211256</v>
      </c>
      <c r="B189" s="11" t="s">
        <v>14</v>
      </c>
      <c r="C189" s="10">
        <v>44.646596467051715</v>
      </c>
      <c r="D189" s="12" t="s">
        <v>25</v>
      </c>
      <c r="E189" s="12" t="s">
        <v>16</v>
      </c>
      <c r="F189" s="11" t="s">
        <v>17</v>
      </c>
      <c r="G189" s="11">
        <v>38</v>
      </c>
      <c r="H189" s="11" t="s">
        <v>34</v>
      </c>
      <c r="I189" s="11" t="s">
        <v>27</v>
      </c>
      <c r="J189" s="10" t="s">
        <v>28</v>
      </c>
      <c r="K189" s="10" t="s">
        <v>28</v>
      </c>
      <c r="L189" s="12" t="s">
        <v>28</v>
      </c>
      <c r="M189" s="8" t="s">
        <v>28</v>
      </c>
      <c r="N189" s="8">
        <v>3</v>
      </c>
    </row>
    <row r="190" spans="1:14">
      <c r="A190" s="10">
        <v>158.31984408198764</v>
      </c>
      <c r="B190" s="11" t="s">
        <v>24</v>
      </c>
      <c r="C190" s="10">
        <v>44.688003453008612</v>
      </c>
      <c r="D190" s="12" t="s">
        <v>29</v>
      </c>
      <c r="E190" s="12" t="s">
        <v>26</v>
      </c>
      <c r="F190" s="11" t="s">
        <v>17</v>
      </c>
      <c r="G190" s="11">
        <v>35</v>
      </c>
      <c r="H190" s="11" t="s">
        <v>31</v>
      </c>
      <c r="I190" s="11" t="s">
        <v>27</v>
      </c>
      <c r="J190" s="10" t="s">
        <v>28</v>
      </c>
      <c r="K190" s="10" t="s">
        <v>28</v>
      </c>
      <c r="L190" s="12" t="s">
        <v>28</v>
      </c>
      <c r="M190" s="8" t="s">
        <v>28</v>
      </c>
      <c r="N190" s="8">
        <v>3</v>
      </c>
    </row>
    <row r="191" spans="1:14">
      <c r="A191" s="10">
        <v>1826.1832473936554</v>
      </c>
      <c r="B191" s="11" t="s">
        <v>24</v>
      </c>
      <c r="C191" s="10">
        <v>44.737544110020409</v>
      </c>
      <c r="D191" s="12" t="s">
        <v>15</v>
      </c>
      <c r="E191" s="12" t="s">
        <v>35</v>
      </c>
      <c r="F191" s="11" t="s">
        <v>17</v>
      </c>
      <c r="G191" s="11">
        <v>16</v>
      </c>
      <c r="H191" s="11" t="s">
        <v>23</v>
      </c>
      <c r="I191" s="11" t="s">
        <v>17</v>
      </c>
      <c r="J191" s="10">
        <v>10.704867455478812</v>
      </c>
      <c r="K191" s="10">
        <v>1.936764981637551</v>
      </c>
      <c r="L191" s="12">
        <v>38</v>
      </c>
      <c r="M191" s="8" t="s">
        <v>19</v>
      </c>
      <c r="N191" s="8">
        <v>4</v>
      </c>
    </row>
    <row r="192" spans="1:14">
      <c r="A192" s="10">
        <v>404.033340397389</v>
      </c>
      <c r="B192" s="11" t="s">
        <v>24</v>
      </c>
      <c r="C192" s="10">
        <v>44.781156917929664</v>
      </c>
      <c r="D192" s="12" t="s">
        <v>20</v>
      </c>
      <c r="E192" s="12" t="s">
        <v>16</v>
      </c>
      <c r="F192" s="11" t="s">
        <v>17</v>
      </c>
      <c r="G192" s="11">
        <v>33</v>
      </c>
      <c r="H192" s="11" t="s">
        <v>18</v>
      </c>
      <c r="I192" s="11" t="s">
        <v>27</v>
      </c>
      <c r="J192" s="10" t="s">
        <v>28</v>
      </c>
      <c r="K192" s="10" t="s">
        <v>28</v>
      </c>
      <c r="L192" s="12" t="s">
        <v>28</v>
      </c>
      <c r="M192" s="8" t="s">
        <v>28</v>
      </c>
      <c r="N192" s="8">
        <v>2</v>
      </c>
    </row>
    <row r="193" spans="1:14">
      <c r="A193" s="10">
        <v>1094.4695252058409</v>
      </c>
      <c r="B193" s="11" t="s">
        <v>14</v>
      </c>
      <c r="C193" s="10">
        <v>44.787421415387719</v>
      </c>
      <c r="D193" s="12" t="s">
        <v>25</v>
      </c>
      <c r="E193" s="12" t="s">
        <v>30</v>
      </c>
      <c r="F193" s="11" t="s">
        <v>17</v>
      </c>
      <c r="G193" s="11">
        <v>10</v>
      </c>
      <c r="H193" s="11" t="s">
        <v>23</v>
      </c>
      <c r="I193" s="11" t="s">
        <v>17</v>
      </c>
      <c r="J193" s="10">
        <v>10.478439721139257</v>
      </c>
      <c r="K193" s="10">
        <v>5.115260271452871</v>
      </c>
      <c r="L193" s="12">
        <v>30</v>
      </c>
      <c r="M193" s="8" t="s">
        <v>19</v>
      </c>
      <c r="N193" s="8">
        <v>2</v>
      </c>
    </row>
    <row r="194" spans="1:14">
      <c r="A194" s="10">
        <v>1385.3493317632979</v>
      </c>
      <c r="B194" s="11" t="s">
        <v>24</v>
      </c>
      <c r="C194" s="10">
        <v>44.82411802667653</v>
      </c>
      <c r="D194" s="12" t="s">
        <v>15</v>
      </c>
      <c r="E194" s="12" t="s">
        <v>21</v>
      </c>
      <c r="F194" s="11" t="s">
        <v>17</v>
      </c>
      <c r="G194" s="11">
        <v>27</v>
      </c>
      <c r="H194" s="11" t="s">
        <v>22</v>
      </c>
      <c r="I194" s="11" t="s">
        <v>27</v>
      </c>
      <c r="J194" s="10" t="s">
        <v>28</v>
      </c>
      <c r="K194" s="10" t="s">
        <v>28</v>
      </c>
      <c r="L194" s="12" t="s">
        <v>28</v>
      </c>
      <c r="M194" s="8" t="s">
        <v>28</v>
      </c>
      <c r="N194" s="8">
        <v>6</v>
      </c>
    </row>
    <row r="195" spans="1:14">
      <c r="A195" s="10">
        <v>1473.0758929595602</v>
      </c>
      <c r="B195" s="11" t="s">
        <v>14</v>
      </c>
      <c r="C195" s="10">
        <v>45.028056196886943</v>
      </c>
      <c r="D195" s="12" t="s">
        <v>29</v>
      </c>
      <c r="E195" s="12" t="s">
        <v>21</v>
      </c>
      <c r="F195" s="11" t="s">
        <v>17</v>
      </c>
      <c r="G195" s="11">
        <v>39</v>
      </c>
      <c r="H195" s="11" t="s">
        <v>18</v>
      </c>
      <c r="I195" s="11" t="s">
        <v>17</v>
      </c>
      <c r="J195" s="10">
        <v>8.7469441698609582</v>
      </c>
      <c r="K195" s="10">
        <v>1.7457258052484899</v>
      </c>
      <c r="L195" s="12">
        <v>40</v>
      </c>
      <c r="M195" s="8" t="s">
        <v>18</v>
      </c>
      <c r="N195" s="8">
        <v>3</v>
      </c>
    </row>
    <row r="196" spans="1:14">
      <c r="A196" s="10">
        <v>824.05028897092052</v>
      </c>
      <c r="B196" s="11" t="s">
        <v>24</v>
      </c>
      <c r="C196" s="10">
        <v>45.06547110728502</v>
      </c>
      <c r="D196" s="12" t="s">
        <v>25</v>
      </c>
      <c r="E196" s="12" t="s">
        <v>30</v>
      </c>
      <c r="F196" s="11" t="s">
        <v>17</v>
      </c>
      <c r="G196" s="11">
        <v>13</v>
      </c>
      <c r="H196" s="11" t="s">
        <v>33</v>
      </c>
      <c r="I196" s="11" t="s">
        <v>27</v>
      </c>
      <c r="J196" s="10" t="s">
        <v>28</v>
      </c>
      <c r="K196" s="10" t="s">
        <v>28</v>
      </c>
      <c r="L196" s="12" t="s">
        <v>28</v>
      </c>
      <c r="M196" s="8" t="s">
        <v>28</v>
      </c>
      <c r="N196" s="8">
        <v>3</v>
      </c>
    </row>
    <row r="197" spans="1:14">
      <c r="A197" s="10">
        <v>397.83186811396638</v>
      </c>
      <c r="B197" s="11" t="s">
        <v>14</v>
      </c>
      <c r="C197" s="10">
        <v>45.083298990077161</v>
      </c>
      <c r="D197" s="12" t="s">
        <v>15</v>
      </c>
      <c r="E197" s="12" t="s">
        <v>16</v>
      </c>
      <c r="F197" s="11" t="s">
        <v>17</v>
      </c>
      <c r="G197" s="11">
        <v>40</v>
      </c>
      <c r="H197" s="11" t="s">
        <v>19</v>
      </c>
      <c r="I197" s="11" t="s">
        <v>17</v>
      </c>
      <c r="J197" s="10">
        <v>5.9698147639852124</v>
      </c>
      <c r="K197" s="10">
        <v>11.499802824696172</v>
      </c>
      <c r="L197" s="12">
        <v>44</v>
      </c>
      <c r="M197" s="8" t="s">
        <v>19</v>
      </c>
      <c r="N197" s="8">
        <v>4</v>
      </c>
    </row>
    <row r="198" spans="1:14">
      <c r="A198" s="10">
        <v>1287.662046600936</v>
      </c>
      <c r="B198" s="11" t="s">
        <v>14</v>
      </c>
      <c r="C198" s="10">
        <v>45.089305108317781</v>
      </c>
      <c r="D198" s="12" t="s">
        <v>25</v>
      </c>
      <c r="E198" s="12" t="s">
        <v>21</v>
      </c>
      <c r="F198" s="11" t="s">
        <v>17</v>
      </c>
      <c r="G198" s="11">
        <v>42</v>
      </c>
      <c r="H198" s="11" t="s">
        <v>23</v>
      </c>
      <c r="I198" s="11" t="s">
        <v>17</v>
      </c>
      <c r="J198" s="10">
        <v>10.518438227025133</v>
      </c>
      <c r="K198" s="10">
        <v>5.8355674980455365</v>
      </c>
      <c r="L198" s="12">
        <v>52</v>
      </c>
      <c r="M198" s="8" t="s">
        <v>18</v>
      </c>
      <c r="N198" s="8">
        <v>3</v>
      </c>
    </row>
    <row r="199" spans="1:14">
      <c r="A199" s="10">
        <v>484.1900741497231</v>
      </c>
      <c r="B199" s="11" t="s">
        <v>24</v>
      </c>
      <c r="C199" s="10">
        <v>45.151403497654712</v>
      </c>
      <c r="D199" s="12" t="s">
        <v>20</v>
      </c>
      <c r="E199" s="12" t="s">
        <v>16</v>
      </c>
      <c r="F199" s="11" t="s">
        <v>17</v>
      </c>
      <c r="G199" s="11">
        <v>32</v>
      </c>
      <c r="H199" s="11" t="s">
        <v>31</v>
      </c>
      <c r="I199" s="11" t="s">
        <v>27</v>
      </c>
      <c r="J199" s="10" t="s">
        <v>28</v>
      </c>
      <c r="K199" s="10" t="s">
        <v>28</v>
      </c>
      <c r="L199" s="12" t="s">
        <v>28</v>
      </c>
      <c r="M199" s="8" t="s">
        <v>28</v>
      </c>
      <c r="N199" s="8">
        <v>2</v>
      </c>
    </row>
    <row r="200" spans="1:14">
      <c r="A200" s="10">
        <v>1526.3725538258454</v>
      </c>
      <c r="B200" s="11" t="s">
        <v>24</v>
      </c>
      <c r="C200" s="10">
        <v>45.173633556551422</v>
      </c>
      <c r="D200" s="12" t="s">
        <v>20</v>
      </c>
      <c r="E200" s="12" t="s">
        <v>21</v>
      </c>
      <c r="F200" s="11" t="s">
        <v>17</v>
      </c>
      <c r="G200" s="11">
        <v>3</v>
      </c>
      <c r="H200" s="11" t="s">
        <v>23</v>
      </c>
      <c r="I200" s="11" t="s">
        <v>27</v>
      </c>
      <c r="J200" s="10" t="s">
        <v>28</v>
      </c>
      <c r="K200" s="10" t="s">
        <v>28</v>
      </c>
      <c r="L200" s="12" t="s">
        <v>28</v>
      </c>
      <c r="M200" s="8" t="s">
        <v>28</v>
      </c>
      <c r="N200" s="8">
        <v>3</v>
      </c>
    </row>
    <row r="201" spans="1:14">
      <c r="A201" s="10">
        <v>1131.0410812008136</v>
      </c>
      <c r="B201" s="11" t="s">
        <v>14</v>
      </c>
      <c r="C201" s="10">
        <v>45.179606938425486</v>
      </c>
      <c r="D201" s="12" t="s">
        <v>32</v>
      </c>
      <c r="E201" s="12" t="s">
        <v>30</v>
      </c>
      <c r="F201" s="11" t="s">
        <v>17</v>
      </c>
      <c r="G201" s="11">
        <v>37</v>
      </c>
      <c r="H201" s="11" t="s">
        <v>34</v>
      </c>
      <c r="I201" s="11" t="s">
        <v>17</v>
      </c>
      <c r="J201" s="10">
        <v>8.9336408599445818</v>
      </c>
      <c r="K201" s="10">
        <v>6.9593883755880448</v>
      </c>
      <c r="L201" s="12">
        <v>45</v>
      </c>
      <c r="M201" s="8" t="s">
        <v>31</v>
      </c>
      <c r="N201" s="8">
        <v>2</v>
      </c>
    </row>
    <row r="202" spans="1:14">
      <c r="A202" s="10">
        <v>1781.2422692949883</v>
      </c>
      <c r="B202" s="11" t="s">
        <v>24</v>
      </c>
      <c r="C202" s="10">
        <v>45.2045710509393</v>
      </c>
      <c r="D202" s="12" t="s">
        <v>32</v>
      </c>
      <c r="E202" s="12" t="s">
        <v>35</v>
      </c>
      <c r="F202" s="11" t="s">
        <v>17</v>
      </c>
      <c r="G202" s="11">
        <v>2</v>
      </c>
      <c r="H202" s="11" t="s">
        <v>33</v>
      </c>
      <c r="I202" s="11" t="s">
        <v>17</v>
      </c>
      <c r="J202" s="10">
        <v>5.9485980397635592</v>
      </c>
      <c r="K202" s="10">
        <v>5.2742057740976742</v>
      </c>
      <c r="L202" s="12">
        <v>37</v>
      </c>
      <c r="M202" s="8" t="s">
        <v>31</v>
      </c>
      <c r="N202" s="8">
        <v>7</v>
      </c>
    </row>
    <row r="203" spans="1:14">
      <c r="A203" s="10">
        <v>249.52230957547212</v>
      </c>
      <c r="B203" s="11" t="s">
        <v>24</v>
      </c>
      <c r="C203" s="10">
        <v>45.210814611320096</v>
      </c>
      <c r="D203" s="12" t="s">
        <v>20</v>
      </c>
      <c r="E203" s="12" t="s">
        <v>26</v>
      </c>
      <c r="F203" s="11" t="s">
        <v>17</v>
      </c>
      <c r="G203" s="11">
        <v>29</v>
      </c>
      <c r="H203" s="11" t="s">
        <v>18</v>
      </c>
      <c r="I203" s="11" t="s">
        <v>17</v>
      </c>
      <c r="J203" s="10">
        <v>8.6048232718868931</v>
      </c>
      <c r="K203" s="10">
        <v>10.272259147622453</v>
      </c>
      <c r="L203" s="12">
        <v>44</v>
      </c>
      <c r="M203" s="8" t="s">
        <v>18</v>
      </c>
      <c r="N203" s="8">
        <v>4</v>
      </c>
    </row>
    <row r="204" spans="1:14">
      <c r="A204" s="10">
        <v>46.120432029952639</v>
      </c>
      <c r="B204" s="11" t="s">
        <v>14</v>
      </c>
      <c r="C204" s="10">
        <v>45.231461862514024</v>
      </c>
      <c r="D204" s="12" t="s">
        <v>32</v>
      </c>
      <c r="E204" s="12" t="s">
        <v>26</v>
      </c>
      <c r="F204" s="11" t="s">
        <v>17</v>
      </c>
      <c r="G204" s="11">
        <v>19</v>
      </c>
      <c r="H204" s="11" t="s">
        <v>34</v>
      </c>
      <c r="I204" s="11" t="s">
        <v>17</v>
      </c>
      <c r="J204" s="10">
        <v>5.7073028774102434</v>
      </c>
      <c r="K204" s="10">
        <v>5.5427197362928329</v>
      </c>
      <c r="L204" s="12">
        <v>21</v>
      </c>
      <c r="M204" s="8" t="s">
        <v>34</v>
      </c>
      <c r="N204" s="8">
        <v>6</v>
      </c>
    </row>
    <row r="205" spans="1:14">
      <c r="A205" s="10">
        <v>389.31975929672262</v>
      </c>
      <c r="B205" s="11" t="s">
        <v>14</v>
      </c>
      <c r="C205" s="10">
        <v>45.266260865655966</v>
      </c>
      <c r="D205" s="12" t="s">
        <v>15</v>
      </c>
      <c r="E205" s="12" t="s">
        <v>16</v>
      </c>
      <c r="F205" s="11" t="s">
        <v>17</v>
      </c>
      <c r="G205" s="11">
        <v>42</v>
      </c>
      <c r="H205" s="11" t="s">
        <v>22</v>
      </c>
      <c r="I205" s="11" t="s">
        <v>17</v>
      </c>
      <c r="J205" s="10">
        <v>10.335747744895915</v>
      </c>
      <c r="K205" s="10">
        <v>3.614249286993493</v>
      </c>
      <c r="L205" s="12">
        <v>51</v>
      </c>
      <c r="M205" s="8" t="s">
        <v>19</v>
      </c>
      <c r="N205" s="8">
        <v>3</v>
      </c>
    </row>
    <row r="206" spans="1:14">
      <c r="A206" s="10">
        <v>293.57381704815526</v>
      </c>
      <c r="B206" s="11" t="s">
        <v>14</v>
      </c>
      <c r="C206" s="10">
        <v>45.334538770625969</v>
      </c>
      <c r="D206" s="12" t="s">
        <v>15</v>
      </c>
      <c r="E206" s="12" t="s">
        <v>26</v>
      </c>
      <c r="F206" s="11" t="s">
        <v>17</v>
      </c>
      <c r="G206" s="11">
        <v>25</v>
      </c>
      <c r="H206" s="11" t="s">
        <v>18</v>
      </c>
      <c r="I206" s="11" t="s">
        <v>27</v>
      </c>
      <c r="J206" s="10" t="s">
        <v>28</v>
      </c>
      <c r="K206" s="10" t="s">
        <v>28</v>
      </c>
      <c r="L206" s="12" t="s">
        <v>28</v>
      </c>
      <c r="M206" s="8" t="s">
        <v>28</v>
      </c>
      <c r="N206" s="8">
        <v>2</v>
      </c>
    </row>
    <row r="207" spans="1:14">
      <c r="A207" s="10">
        <v>1863.2455947111073</v>
      </c>
      <c r="B207" s="11" t="s">
        <v>24</v>
      </c>
      <c r="C207" s="10">
        <v>45.442850537599057</v>
      </c>
      <c r="D207" s="12" t="s">
        <v>20</v>
      </c>
      <c r="E207" s="12" t="s">
        <v>35</v>
      </c>
      <c r="F207" s="11" t="s">
        <v>17</v>
      </c>
      <c r="G207" s="11">
        <v>2</v>
      </c>
      <c r="H207" s="11" t="s">
        <v>18</v>
      </c>
      <c r="I207" s="11" t="s">
        <v>27</v>
      </c>
      <c r="J207" s="10" t="s">
        <v>28</v>
      </c>
      <c r="K207" s="10" t="s">
        <v>28</v>
      </c>
      <c r="L207" s="12" t="s">
        <v>28</v>
      </c>
      <c r="M207" s="8" t="s">
        <v>28</v>
      </c>
      <c r="N207" s="8">
        <v>8</v>
      </c>
    </row>
    <row r="208" spans="1:14">
      <c r="A208" s="10">
        <v>1476.2669256963127</v>
      </c>
      <c r="B208" s="11" t="s">
        <v>14</v>
      </c>
      <c r="C208" s="10">
        <v>45.623236556035259</v>
      </c>
      <c r="D208" s="12" t="s">
        <v>29</v>
      </c>
      <c r="E208" s="12" t="s">
        <v>21</v>
      </c>
      <c r="F208" s="11" t="s">
        <v>17</v>
      </c>
      <c r="G208" s="11">
        <v>36</v>
      </c>
      <c r="H208" s="11" t="s">
        <v>19</v>
      </c>
      <c r="I208" s="11" t="s">
        <v>27</v>
      </c>
      <c r="J208" s="10" t="s">
        <v>28</v>
      </c>
      <c r="K208" s="10" t="s">
        <v>28</v>
      </c>
      <c r="L208" s="12" t="s">
        <v>28</v>
      </c>
      <c r="M208" s="8" t="s">
        <v>28</v>
      </c>
      <c r="N208" s="8">
        <v>3</v>
      </c>
    </row>
    <row r="209" spans="1:14">
      <c r="A209" s="10">
        <v>304.91322318087549</v>
      </c>
      <c r="B209" s="11" t="s">
        <v>24</v>
      </c>
      <c r="C209" s="10">
        <v>45.69047269270829</v>
      </c>
      <c r="D209" s="12" t="s">
        <v>15</v>
      </c>
      <c r="E209" s="12" t="s">
        <v>26</v>
      </c>
      <c r="F209" s="11" t="s">
        <v>17</v>
      </c>
      <c r="G209" s="11">
        <v>43</v>
      </c>
      <c r="H209" s="11" t="s">
        <v>19</v>
      </c>
      <c r="I209" s="11" t="s">
        <v>27</v>
      </c>
      <c r="J209" s="10" t="s">
        <v>28</v>
      </c>
      <c r="K209" s="10" t="s">
        <v>28</v>
      </c>
      <c r="L209" s="12" t="s">
        <v>28</v>
      </c>
      <c r="M209" s="8" t="s">
        <v>28</v>
      </c>
      <c r="N209" s="8">
        <v>6</v>
      </c>
    </row>
    <row r="210" spans="1:14">
      <c r="A210" s="10">
        <v>594.51166783145902</v>
      </c>
      <c r="B210" s="11" t="s">
        <v>24</v>
      </c>
      <c r="C210" s="10">
        <v>45.757315827759641</v>
      </c>
      <c r="D210" s="12" t="s">
        <v>29</v>
      </c>
      <c r="E210" s="12" t="s">
        <v>16</v>
      </c>
      <c r="F210" s="11" t="s">
        <v>17</v>
      </c>
      <c r="G210" s="11">
        <v>25</v>
      </c>
      <c r="H210" s="11" t="s">
        <v>33</v>
      </c>
      <c r="I210" s="11" t="s">
        <v>17</v>
      </c>
      <c r="J210" s="10">
        <v>9.5369547477014489</v>
      </c>
      <c r="K210" s="10">
        <v>11.660226550155851</v>
      </c>
      <c r="L210" s="12">
        <v>41</v>
      </c>
      <c r="M210" s="8" t="s">
        <v>23</v>
      </c>
      <c r="N210" s="8">
        <v>1</v>
      </c>
    </row>
    <row r="211" spans="1:14">
      <c r="A211" s="10">
        <v>451.31349335064493</v>
      </c>
      <c r="B211" s="11" t="s">
        <v>24</v>
      </c>
      <c r="C211" s="10">
        <v>45.879522750941931</v>
      </c>
      <c r="D211" s="12" t="s">
        <v>29</v>
      </c>
      <c r="E211" s="12" t="s">
        <v>16</v>
      </c>
      <c r="F211" s="11" t="s">
        <v>17</v>
      </c>
      <c r="G211" s="11">
        <v>19</v>
      </c>
      <c r="H211" s="11" t="s">
        <v>33</v>
      </c>
      <c r="I211" s="11" t="s">
        <v>27</v>
      </c>
      <c r="J211" s="10" t="s">
        <v>28</v>
      </c>
      <c r="K211" s="10" t="s">
        <v>28</v>
      </c>
      <c r="L211" s="12" t="s">
        <v>28</v>
      </c>
      <c r="M211" s="8" t="s">
        <v>28</v>
      </c>
      <c r="N211" s="8">
        <v>4</v>
      </c>
    </row>
    <row r="212" spans="1:14">
      <c r="A212" s="10">
        <v>54.848809155878136</v>
      </c>
      <c r="B212" s="11" t="s">
        <v>14</v>
      </c>
      <c r="C212" s="10">
        <v>45.918410155420403</v>
      </c>
      <c r="D212" s="12" t="s">
        <v>25</v>
      </c>
      <c r="E212" s="12" t="s">
        <v>26</v>
      </c>
      <c r="F212" s="11" t="s">
        <v>17</v>
      </c>
      <c r="G212" s="11">
        <v>35</v>
      </c>
      <c r="H212" s="11" t="s">
        <v>31</v>
      </c>
      <c r="I212" s="11" t="s">
        <v>27</v>
      </c>
      <c r="J212" s="10" t="s">
        <v>28</v>
      </c>
      <c r="K212" s="10" t="s">
        <v>28</v>
      </c>
      <c r="L212" s="12" t="s">
        <v>28</v>
      </c>
      <c r="M212" s="8" t="s">
        <v>28</v>
      </c>
      <c r="N212" s="8">
        <v>5</v>
      </c>
    </row>
    <row r="213" spans="1:14">
      <c r="A213" s="10">
        <v>1533.0343843981541</v>
      </c>
      <c r="B213" s="11" t="s">
        <v>14</v>
      </c>
      <c r="C213" s="10">
        <v>45.918792430099195</v>
      </c>
      <c r="D213" s="12" t="s">
        <v>32</v>
      </c>
      <c r="E213" s="12" t="s">
        <v>21</v>
      </c>
      <c r="F213" s="11" t="s">
        <v>17</v>
      </c>
      <c r="G213" s="11">
        <v>4</v>
      </c>
      <c r="H213" s="11" t="s">
        <v>31</v>
      </c>
      <c r="I213" s="11" t="s">
        <v>27</v>
      </c>
      <c r="J213" s="10" t="s">
        <v>28</v>
      </c>
      <c r="K213" s="10" t="s">
        <v>28</v>
      </c>
      <c r="L213" s="12" t="s">
        <v>28</v>
      </c>
      <c r="M213" s="8" t="s">
        <v>28</v>
      </c>
      <c r="N213" s="8">
        <v>2</v>
      </c>
    </row>
    <row r="214" spans="1:14">
      <c r="A214" s="10">
        <v>605.82003651500759</v>
      </c>
      <c r="B214" s="11" t="s">
        <v>14</v>
      </c>
      <c r="C214" s="10">
        <v>45.929975726091243</v>
      </c>
      <c r="D214" s="12" t="s">
        <v>25</v>
      </c>
      <c r="E214" s="12" t="s">
        <v>16</v>
      </c>
      <c r="F214" s="11" t="s">
        <v>17</v>
      </c>
      <c r="G214" s="11">
        <v>27</v>
      </c>
      <c r="H214" s="11" t="s">
        <v>31</v>
      </c>
      <c r="I214" s="11" t="s">
        <v>17</v>
      </c>
      <c r="J214" s="10">
        <v>7.0958040254410886</v>
      </c>
      <c r="K214" s="10">
        <v>6.5105213214500894</v>
      </c>
      <c r="L214" s="12">
        <v>33</v>
      </c>
      <c r="M214" s="8" t="s">
        <v>23</v>
      </c>
      <c r="N214" s="8">
        <v>4</v>
      </c>
    </row>
    <row r="215" spans="1:14">
      <c r="A215" s="10">
        <v>628.32785658577234</v>
      </c>
      <c r="B215" s="11" t="s">
        <v>14</v>
      </c>
      <c r="C215" s="10">
        <v>45.938554291966163</v>
      </c>
      <c r="D215" s="12" t="s">
        <v>25</v>
      </c>
      <c r="E215" s="12" t="s">
        <v>16</v>
      </c>
      <c r="F215" s="11" t="s">
        <v>17</v>
      </c>
      <c r="G215" s="11">
        <v>21</v>
      </c>
      <c r="H215" s="11" t="s">
        <v>18</v>
      </c>
      <c r="I215" s="11" t="s">
        <v>17</v>
      </c>
      <c r="J215" s="10">
        <v>9.2978924504385105</v>
      </c>
      <c r="K215" s="10">
        <v>7.7088106957750995</v>
      </c>
      <c r="L215" s="12">
        <v>40</v>
      </c>
      <c r="M215" s="8" t="s">
        <v>34</v>
      </c>
      <c r="N215" s="8">
        <v>2</v>
      </c>
    </row>
    <row r="216" spans="1:14">
      <c r="A216" s="10">
        <v>684.59955500568844</v>
      </c>
      <c r="B216" s="11" t="s">
        <v>24</v>
      </c>
      <c r="C216" s="10">
        <v>45.979229607563141</v>
      </c>
      <c r="D216" s="12" t="s">
        <v>25</v>
      </c>
      <c r="E216" s="12" t="s">
        <v>16</v>
      </c>
      <c r="F216" s="11" t="s">
        <v>17</v>
      </c>
      <c r="G216" s="11">
        <v>26</v>
      </c>
      <c r="H216" s="11" t="s">
        <v>34</v>
      </c>
      <c r="I216" s="11" t="s">
        <v>27</v>
      </c>
      <c r="J216" s="10" t="s">
        <v>28</v>
      </c>
      <c r="K216" s="10" t="s">
        <v>28</v>
      </c>
      <c r="L216" s="12" t="s">
        <v>28</v>
      </c>
      <c r="M216" s="8" t="s">
        <v>28</v>
      </c>
      <c r="N216" s="8">
        <v>2</v>
      </c>
    </row>
    <row r="217" spans="1:14">
      <c r="A217" s="10">
        <v>1659.792767594676</v>
      </c>
      <c r="B217" s="11" t="s">
        <v>14</v>
      </c>
      <c r="C217" s="10">
        <v>46.057599994441844</v>
      </c>
      <c r="D217" s="12" t="s">
        <v>25</v>
      </c>
      <c r="E217" s="12" t="s">
        <v>35</v>
      </c>
      <c r="F217" s="11" t="s">
        <v>17</v>
      </c>
      <c r="G217" s="11">
        <v>33</v>
      </c>
      <c r="H217" s="11" t="s">
        <v>18</v>
      </c>
      <c r="I217" s="11" t="s">
        <v>27</v>
      </c>
      <c r="J217" s="10" t="s">
        <v>28</v>
      </c>
      <c r="K217" s="10" t="s">
        <v>28</v>
      </c>
      <c r="L217" s="12" t="s">
        <v>28</v>
      </c>
      <c r="M217" s="8" t="s">
        <v>28</v>
      </c>
      <c r="N217" s="8">
        <v>4</v>
      </c>
    </row>
    <row r="218" spans="1:14">
      <c r="A218" s="10">
        <v>1998.067316385356</v>
      </c>
      <c r="B218" s="11" t="s">
        <v>24</v>
      </c>
      <c r="C218" s="10">
        <v>46.286582784316487</v>
      </c>
      <c r="D218" s="12" t="s">
        <v>25</v>
      </c>
      <c r="E218" s="12" t="s">
        <v>35</v>
      </c>
      <c r="F218" s="11" t="s">
        <v>17</v>
      </c>
      <c r="G218" s="11">
        <v>1</v>
      </c>
      <c r="H218" s="11" t="s">
        <v>31</v>
      </c>
      <c r="I218" s="11" t="s">
        <v>27</v>
      </c>
      <c r="J218" s="10" t="s">
        <v>28</v>
      </c>
      <c r="K218" s="10" t="s">
        <v>28</v>
      </c>
      <c r="L218" s="12" t="s">
        <v>28</v>
      </c>
      <c r="M218" s="8" t="s">
        <v>28</v>
      </c>
      <c r="N218" s="8">
        <v>7</v>
      </c>
    </row>
    <row r="219" spans="1:14">
      <c r="A219" s="10">
        <v>492.46460675903484</v>
      </c>
      <c r="B219" s="11" t="s">
        <v>14</v>
      </c>
      <c r="C219" s="10">
        <v>46.395763099490516</v>
      </c>
      <c r="D219" s="12" t="s">
        <v>25</v>
      </c>
      <c r="E219" s="12" t="s">
        <v>16</v>
      </c>
      <c r="F219" s="11" t="s">
        <v>17</v>
      </c>
      <c r="G219" s="11">
        <v>17</v>
      </c>
      <c r="H219" s="11" t="s">
        <v>19</v>
      </c>
      <c r="I219" s="11" t="s">
        <v>17</v>
      </c>
      <c r="J219" s="10">
        <v>10.812445596188747</v>
      </c>
      <c r="K219" s="10">
        <v>12.426711879255665</v>
      </c>
      <c r="L219" s="12">
        <v>21</v>
      </c>
      <c r="M219" s="8" t="s">
        <v>34</v>
      </c>
      <c r="N219" s="8">
        <v>1</v>
      </c>
    </row>
    <row r="220" spans="1:14">
      <c r="A220" s="10">
        <v>561.45930561175396</v>
      </c>
      <c r="B220" s="11" t="s">
        <v>14</v>
      </c>
      <c r="C220" s="10">
        <v>46.447708631289906</v>
      </c>
      <c r="D220" s="12" t="s">
        <v>15</v>
      </c>
      <c r="E220" s="12" t="s">
        <v>16</v>
      </c>
      <c r="F220" s="11" t="s">
        <v>17</v>
      </c>
      <c r="G220" s="11">
        <v>38</v>
      </c>
      <c r="H220" s="11" t="s">
        <v>34</v>
      </c>
      <c r="I220" s="11" t="s">
        <v>27</v>
      </c>
      <c r="J220" s="10" t="s">
        <v>28</v>
      </c>
      <c r="K220" s="10" t="s">
        <v>28</v>
      </c>
      <c r="L220" s="12" t="s">
        <v>28</v>
      </c>
      <c r="M220" s="8" t="s">
        <v>28</v>
      </c>
      <c r="N220" s="8">
        <v>2</v>
      </c>
    </row>
    <row r="221" spans="1:14">
      <c r="A221" s="10">
        <v>1978.9502992677619</v>
      </c>
      <c r="B221" s="11" t="s">
        <v>14</v>
      </c>
      <c r="C221" s="10">
        <v>46.553712617745234</v>
      </c>
      <c r="D221" s="12" t="s">
        <v>20</v>
      </c>
      <c r="E221" s="12" t="s">
        <v>35</v>
      </c>
      <c r="F221" s="11" t="s">
        <v>17</v>
      </c>
      <c r="G221" s="11">
        <v>1</v>
      </c>
      <c r="H221" s="11" t="s">
        <v>33</v>
      </c>
      <c r="I221" s="11" t="s">
        <v>27</v>
      </c>
      <c r="J221" s="10" t="s">
        <v>28</v>
      </c>
      <c r="K221" s="10" t="s">
        <v>28</v>
      </c>
      <c r="L221" s="12" t="s">
        <v>28</v>
      </c>
      <c r="M221" s="8" t="s">
        <v>28</v>
      </c>
      <c r="N221" s="8">
        <v>6</v>
      </c>
    </row>
    <row r="222" spans="1:14">
      <c r="A222" s="10">
        <v>1341.187700878198</v>
      </c>
      <c r="B222" s="11" t="s">
        <v>24</v>
      </c>
      <c r="C222" s="10">
        <v>46.641303959903979</v>
      </c>
      <c r="D222" s="12" t="s">
        <v>32</v>
      </c>
      <c r="E222" s="12" t="s">
        <v>21</v>
      </c>
      <c r="F222" s="11" t="s">
        <v>17</v>
      </c>
      <c r="G222" s="11">
        <v>28</v>
      </c>
      <c r="H222" s="11" t="s">
        <v>23</v>
      </c>
      <c r="I222" s="11" t="s">
        <v>27</v>
      </c>
      <c r="J222" s="10" t="s">
        <v>28</v>
      </c>
      <c r="K222" s="10" t="s">
        <v>28</v>
      </c>
      <c r="L222" s="12" t="s">
        <v>28</v>
      </c>
      <c r="M222" s="8" t="s">
        <v>28</v>
      </c>
      <c r="N222" s="8">
        <v>5</v>
      </c>
    </row>
    <row r="223" spans="1:14">
      <c r="A223" s="10">
        <v>604.98409178010832</v>
      </c>
      <c r="B223" s="11" t="s">
        <v>24</v>
      </c>
      <c r="C223" s="10">
        <v>46.653886624365924</v>
      </c>
      <c r="D223" s="12" t="s">
        <v>20</v>
      </c>
      <c r="E223" s="12" t="s">
        <v>16</v>
      </c>
      <c r="F223" s="11" t="s">
        <v>17</v>
      </c>
      <c r="G223" s="11">
        <v>8</v>
      </c>
      <c r="H223" s="11" t="s">
        <v>19</v>
      </c>
      <c r="I223" s="11" t="s">
        <v>17</v>
      </c>
      <c r="J223" s="10">
        <v>8.9119160012249292</v>
      </c>
      <c r="K223" s="10">
        <v>4.0159547159789728</v>
      </c>
      <c r="L223" s="12">
        <v>18</v>
      </c>
      <c r="M223" s="8" t="s">
        <v>18</v>
      </c>
      <c r="N223" s="8">
        <v>3</v>
      </c>
    </row>
    <row r="224" spans="1:14">
      <c r="A224" s="10">
        <v>365.28931255717146</v>
      </c>
      <c r="B224" s="11" t="s">
        <v>24</v>
      </c>
      <c r="C224" s="10">
        <v>46.685376558158083</v>
      </c>
      <c r="D224" s="12" t="s">
        <v>20</v>
      </c>
      <c r="E224" s="12" t="s">
        <v>26</v>
      </c>
      <c r="F224" s="11" t="s">
        <v>17</v>
      </c>
      <c r="G224" s="11">
        <v>12</v>
      </c>
      <c r="H224" s="11" t="s">
        <v>34</v>
      </c>
      <c r="I224" s="11" t="s">
        <v>17</v>
      </c>
      <c r="J224" s="10">
        <v>3.8419618382889196</v>
      </c>
      <c r="K224" s="10">
        <v>9.1365161433727273</v>
      </c>
      <c r="L224" s="12">
        <v>35</v>
      </c>
      <c r="M224" s="8" t="s">
        <v>23</v>
      </c>
      <c r="N224" s="8">
        <v>6</v>
      </c>
    </row>
    <row r="225" spans="1:14">
      <c r="A225" s="10">
        <v>751.225382363893</v>
      </c>
      <c r="B225" s="11" t="s">
        <v>24</v>
      </c>
      <c r="C225" s="10">
        <v>46.704067970942226</v>
      </c>
      <c r="D225" s="12" t="s">
        <v>29</v>
      </c>
      <c r="E225" s="12" t="s">
        <v>16</v>
      </c>
      <c r="F225" s="11" t="s">
        <v>17</v>
      </c>
      <c r="G225" s="11">
        <v>26</v>
      </c>
      <c r="H225" s="11" t="s">
        <v>33</v>
      </c>
      <c r="I225" s="11" t="s">
        <v>27</v>
      </c>
      <c r="J225" s="10" t="s">
        <v>28</v>
      </c>
      <c r="K225" s="10" t="s">
        <v>28</v>
      </c>
      <c r="L225" s="12" t="s">
        <v>28</v>
      </c>
      <c r="M225" s="8" t="s">
        <v>28</v>
      </c>
      <c r="N225" s="8">
        <v>3</v>
      </c>
    </row>
    <row r="226" spans="1:14">
      <c r="A226" s="10">
        <v>1187.5580322455426</v>
      </c>
      <c r="B226" s="11" t="s">
        <v>14</v>
      </c>
      <c r="C226" s="10">
        <v>46.761743948034997</v>
      </c>
      <c r="D226" s="12" t="s">
        <v>15</v>
      </c>
      <c r="E226" s="12" t="s">
        <v>30</v>
      </c>
      <c r="F226" s="11" t="s">
        <v>17</v>
      </c>
      <c r="G226" s="11">
        <v>4</v>
      </c>
      <c r="H226" s="11" t="s">
        <v>31</v>
      </c>
      <c r="I226" s="11" t="s">
        <v>17</v>
      </c>
      <c r="J226" s="10">
        <v>10.851829856836748</v>
      </c>
      <c r="K226" s="10">
        <v>5.9483013552137445</v>
      </c>
      <c r="L226" s="12">
        <v>24</v>
      </c>
      <c r="M226" s="8" t="s">
        <v>18</v>
      </c>
      <c r="N226" s="8">
        <v>5</v>
      </c>
    </row>
    <row r="227" spans="1:14">
      <c r="A227" s="10">
        <v>464.71430935304016</v>
      </c>
      <c r="B227" s="11" t="s">
        <v>14</v>
      </c>
      <c r="C227" s="10">
        <v>46.786765582760204</v>
      </c>
      <c r="D227" s="12" t="s">
        <v>20</v>
      </c>
      <c r="E227" s="12" t="s">
        <v>16</v>
      </c>
      <c r="F227" s="11" t="s">
        <v>17</v>
      </c>
      <c r="G227" s="11">
        <v>11</v>
      </c>
      <c r="H227" s="11" t="s">
        <v>18</v>
      </c>
      <c r="I227" s="11" t="s">
        <v>27</v>
      </c>
      <c r="J227" s="10" t="s">
        <v>28</v>
      </c>
      <c r="K227" s="10" t="s">
        <v>28</v>
      </c>
      <c r="L227" s="12" t="s">
        <v>28</v>
      </c>
      <c r="M227" s="8" t="s">
        <v>28</v>
      </c>
      <c r="N227" s="8">
        <v>4</v>
      </c>
    </row>
    <row r="228" spans="1:14">
      <c r="A228" s="10">
        <v>974.40988311242779</v>
      </c>
      <c r="B228" s="11" t="s">
        <v>24</v>
      </c>
      <c r="C228" s="10">
        <v>46.797594696154611</v>
      </c>
      <c r="D228" s="12" t="s">
        <v>20</v>
      </c>
      <c r="E228" s="12" t="s">
        <v>30</v>
      </c>
      <c r="F228" s="11" t="s">
        <v>17</v>
      </c>
      <c r="G228" s="11">
        <v>37</v>
      </c>
      <c r="H228" s="11" t="s">
        <v>22</v>
      </c>
      <c r="I228" s="11" t="s">
        <v>17</v>
      </c>
      <c r="J228" s="10">
        <v>6.7734778302531673</v>
      </c>
      <c r="K228" s="10">
        <v>12.074075543971134</v>
      </c>
      <c r="L228" s="12">
        <v>48</v>
      </c>
      <c r="M228" s="8" t="s">
        <v>19</v>
      </c>
      <c r="N228" s="8">
        <v>3</v>
      </c>
    </row>
    <row r="229" spans="1:14">
      <c r="A229" s="10">
        <v>289.31132947442768</v>
      </c>
      <c r="B229" s="11" t="s">
        <v>24</v>
      </c>
      <c r="C229" s="10">
        <v>46.846679841061544</v>
      </c>
      <c r="D229" s="12" t="s">
        <v>29</v>
      </c>
      <c r="E229" s="12" t="s">
        <v>26</v>
      </c>
      <c r="F229" s="11" t="s">
        <v>17</v>
      </c>
      <c r="G229" s="11">
        <v>3</v>
      </c>
      <c r="H229" s="11" t="s">
        <v>22</v>
      </c>
      <c r="I229" s="11" t="s">
        <v>17</v>
      </c>
      <c r="J229" s="10">
        <v>3.4841353091107434</v>
      </c>
      <c r="K229" s="10">
        <v>6.8438324794221383</v>
      </c>
      <c r="L229" s="12">
        <v>22</v>
      </c>
      <c r="M229" s="8" t="s">
        <v>31</v>
      </c>
      <c r="N229" s="8">
        <v>2</v>
      </c>
    </row>
    <row r="230" spans="1:14">
      <c r="A230" s="10">
        <v>1569.2904308105281</v>
      </c>
      <c r="B230" s="11" t="s">
        <v>14</v>
      </c>
      <c r="C230" s="10">
        <v>46.858376526589971</v>
      </c>
      <c r="D230" s="12" t="s">
        <v>32</v>
      </c>
      <c r="E230" s="12" t="s">
        <v>21</v>
      </c>
      <c r="F230" s="11" t="s">
        <v>17</v>
      </c>
      <c r="G230" s="11">
        <v>45</v>
      </c>
      <c r="H230" s="11" t="s">
        <v>33</v>
      </c>
      <c r="I230" s="11" t="s">
        <v>27</v>
      </c>
      <c r="J230" s="10" t="s">
        <v>28</v>
      </c>
      <c r="K230" s="10" t="s">
        <v>28</v>
      </c>
      <c r="L230" s="12" t="s">
        <v>28</v>
      </c>
      <c r="M230" s="8" t="s">
        <v>28</v>
      </c>
      <c r="N230" s="8">
        <v>2</v>
      </c>
    </row>
    <row r="231" spans="1:14">
      <c r="A231" s="10">
        <v>1524.7290327894045</v>
      </c>
      <c r="B231" s="11" t="s">
        <v>14</v>
      </c>
      <c r="C231" s="10">
        <v>46.964051010964944</v>
      </c>
      <c r="D231" s="12" t="s">
        <v>29</v>
      </c>
      <c r="E231" s="12" t="s">
        <v>21</v>
      </c>
      <c r="F231" s="11" t="s">
        <v>17</v>
      </c>
      <c r="G231" s="11">
        <v>24</v>
      </c>
      <c r="H231" s="11" t="s">
        <v>19</v>
      </c>
      <c r="I231" s="11" t="s">
        <v>27</v>
      </c>
      <c r="J231" s="10" t="s">
        <v>28</v>
      </c>
      <c r="K231" s="10" t="s">
        <v>28</v>
      </c>
      <c r="L231" s="12" t="s">
        <v>28</v>
      </c>
      <c r="M231" s="8" t="s">
        <v>28</v>
      </c>
      <c r="N231" s="8">
        <v>6</v>
      </c>
    </row>
    <row r="232" spans="1:14">
      <c r="A232" s="10">
        <v>1578.9596565699369</v>
      </c>
      <c r="B232" s="11" t="s">
        <v>14</v>
      </c>
      <c r="C232" s="10">
        <v>46.985162452010442</v>
      </c>
      <c r="D232" s="12" t="s">
        <v>29</v>
      </c>
      <c r="E232" s="12" t="s">
        <v>21</v>
      </c>
      <c r="F232" s="11" t="s">
        <v>17</v>
      </c>
      <c r="G232" s="11">
        <v>17</v>
      </c>
      <c r="H232" s="11" t="s">
        <v>23</v>
      </c>
      <c r="I232" s="11" t="s">
        <v>17</v>
      </c>
      <c r="J232" s="10">
        <v>6.0160843908564985</v>
      </c>
      <c r="K232" s="10">
        <v>1.152295212233406</v>
      </c>
      <c r="L232" s="12">
        <v>17</v>
      </c>
      <c r="M232" s="8" t="s">
        <v>31</v>
      </c>
      <c r="N232" s="8">
        <v>3</v>
      </c>
    </row>
    <row r="233" spans="1:14">
      <c r="A233" s="10">
        <v>919.08077495261045</v>
      </c>
      <c r="B233" s="11" t="s">
        <v>14</v>
      </c>
      <c r="C233" s="10">
        <v>47.197532714527284</v>
      </c>
      <c r="D233" s="12" t="s">
        <v>15</v>
      </c>
      <c r="E233" s="12" t="s">
        <v>30</v>
      </c>
      <c r="F233" s="11" t="s">
        <v>17</v>
      </c>
      <c r="G233" s="11">
        <v>43</v>
      </c>
      <c r="H233" s="11" t="s">
        <v>18</v>
      </c>
      <c r="I233" s="11" t="s">
        <v>27</v>
      </c>
      <c r="J233" s="10" t="s">
        <v>28</v>
      </c>
      <c r="K233" s="10" t="s">
        <v>28</v>
      </c>
      <c r="L233" s="12" t="s">
        <v>28</v>
      </c>
      <c r="M233" s="8" t="s">
        <v>28</v>
      </c>
      <c r="N233" s="8">
        <v>4</v>
      </c>
    </row>
    <row r="234" spans="1:14">
      <c r="A234" s="10">
        <v>134.88855096304241</v>
      </c>
      <c r="B234" s="11" t="s">
        <v>24</v>
      </c>
      <c r="C234" s="10">
        <v>47.365084368560545</v>
      </c>
      <c r="D234" s="12" t="s">
        <v>15</v>
      </c>
      <c r="E234" s="12" t="s">
        <v>26</v>
      </c>
      <c r="F234" s="11" t="s">
        <v>17</v>
      </c>
      <c r="G234" s="11">
        <v>10</v>
      </c>
      <c r="H234" s="11" t="s">
        <v>23</v>
      </c>
      <c r="I234" s="11" t="s">
        <v>27</v>
      </c>
      <c r="J234" s="10" t="s">
        <v>28</v>
      </c>
      <c r="K234" s="10" t="s">
        <v>28</v>
      </c>
      <c r="L234" s="12" t="s">
        <v>28</v>
      </c>
      <c r="M234" s="8" t="s">
        <v>28</v>
      </c>
      <c r="N234" s="8">
        <v>6</v>
      </c>
    </row>
    <row r="235" spans="1:14">
      <c r="A235" s="10">
        <v>1060.3901623828201</v>
      </c>
      <c r="B235" s="11" t="s">
        <v>14</v>
      </c>
      <c r="C235" s="10">
        <v>47.413252191131434</v>
      </c>
      <c r="D235" s="12" t="s">
        <v>25</v>
      </c>
      <c r="E235" s="12" t="s">
        <v>30</v>
      </c>
      <c r="F235" s="11" t="s">
        <v>17</v>
      </c>
      <c r="G235" s="11">
        <v>6</v>
      </c>
      <c r="H235" s="11" t="s">
        <v>22</v>
      </c>
      <c r="I235" s="11" t="s">
        <v>27</v>
      </c>
      <c r="J235" s="10" t="s">
        <v>28</v>
      </c>
      <c r="K235" s="10" t="s">
        <v>28</v>
      </c>
      <c r="L235" s="12" t="s">
        <v>28</v>
      </c>
      <c r="M235" s="8" t="s">
        <v>28</v>
      </c>
      <c r="N235" s="8">
        <v>2</v>
      </c>
    </row>
    <row r="236" spans="1:14">
      <c r="A236" s="10">
        <v>941.95283536460033</v>
      </c>
      <c r="B236" s="11" t="s">
        <v>24</v>
      </c>
      <c r="C236" s="10">
        <v>47.559185992827551</v>
      </c>
      <c r="D236" s="12" t="s">
        <v>20</v>
      </c>
      <c r="E236" s="12" t="s">
        <v>30</v>
      </c>
      <c r="F236" s="11" t="s">
        <v>17</v>
      </c>
      <c r="G236" s="11">
        <v>14</v>
      </c>
      <c r="H236" s="11" t="s">
        <v>33</v>
      </c>
      <c r="I236" s="11" t="s">
        <v>17</v>
      </c>
      <c r="J236" s="10">
        <v>9.8735968169081971</v>
      </c>
      <c r="K236" s="10">
        <v>8.6638709977503332</v>
      </c>
      <c r="L236" s="12">
        <v>25</v>
      </c>
      <c r="M236" s="8" t="s">
        <v>19</v>
      </c>
      <c r="N236" s="8">
        <v>6</v>
      </c>
    </row>
    <row r="237" spans="1:14">
      <c r="A237" s="10">
        <v>1104.2743558519307</v>
      </c>
      <c r="B237" s="11" t="s">
        <v>24</v>
      </c>
      <c r="C237" s="10">
        <v>47.566721740444933</v>
      </c>
      <c r="D237" s="12" t="s">
        <v>32</v>
      </c>
      <c r="E237" s="12" t="s">
        <v>30</v>
      </c>
      <c r="F237" s="11" t="s">
        <v>17</v>
      </c>
      <c r="G237" s="11">
        <v>28</v>
      </c>
      <c r="H237" s="11" t="s">
        <v>34</v>
      </c>
      <c r="I237" s="11" t="s">
        <v>27</v>
      </c>
      <c r="J237" s="10" t="s">
        <v>28</v>
      </c>
      <c r="K237" s="10" t="s">
        <v>28</v>
      </c>
      <c r="L237" s="12" t="s">
        <v>28</v>
      </c>
      <c r="M237" s="8" t="s">
        <v>28</v>
      </c>
      <c r="N237" s="8">
        <v>6</v>
      </c>
    </row>
    <row r="238" spans="1:14">
      <c r="A238" s="10">
        <v>1429.6666723117353</v>
      </c>
      <c r="B238" s="11" t="s">
        <v>24</v>
      </c>
      <c r="C238" s="10">
        <v>47.613729077045086</v>
      </c>
      <c r="D238" s="12" t="s">
        <v>32</v>
      </c>
      <c r="E238" s="12" t="s">
        <v>21</v>
      </c>
      <c r="F238" s="11" t="s">
        <v>17</v>
      </c>
      <c r="G238" s="11">
        <v>26</v>
      </c>
      <c r="H238" s="11" t="s">
        <v>22</v>
      </c>
      <c r="I238" s="11" t="s">
        <v>27</v>
      </c>
      <c r="J238" s="10" t="s">
        <v>28</v>
      </c>
      <c r="K238" s="10" t="s">
        <v>28</v>
      </c>
      <c r="L238" s="12" t="s">
        <v>28</v>
      </c>
      <c r="M238" s="8" t="s">
        <v>28</v>
      </c>
      <c r="N238" s="8">
        <v>5</v>
      </c>
    </row>
    <row r="239" spans="1:14">
      <c r="A239" s="10">
        <v>755.25515482458661</v>
      </c>
      <c r="B239" s="11" t="s">
        <v>24</v>
      </c>
      <c r="C239" s="10">
        <v>47.848110386249722</v>
      </c>
      <c r="D239" s="12" t="s">
        <v>29</v>
      </c>
      <c r="E239" s="12" t="s">
        <v>16</v>
      </c>
      <c r="F239" s="11" t="s">
        <v>17</v>
      </c>
      <c r="G239" s="11">
        <v>33</v>
      </c>
      <c r="H239" s="11" t="s">
        <v>33</v>
      </c>
      <c r="I239" s="11" t="s">
        <v>17</v>
      </c>
      <c r="J239" s="10">
        <v>5.7423704684912771</v>
      </c>
      <c r="K239" s="10">
        <v>1.8775079437871267</v>
      </c>
      <c r="L239" s="12">
        <v>39</v>
      </c>
      <c r="M239" s="8" t="s">
        <v>18</v>
      </c>
      <c r="N239" s="8">
        <v>4</v>
      </c>
    </row>
    <row r="240" spans="1:14">
      <c r="A240" s="10">
        <v>1542.0928658276996</v>
      </c>
      <c r="B240" s="11" t="s">
        <v>14</v>
      </c>
      <c r="C240" s="10">
        <v>48.09450191780968</v>
      </c>
      <c r="D240" s="12" t="s">
        <v>32</v>
      </c>
      <c r="E240" s="12" t="s">
        <v>21</v>
      </c>
      <c r="F240" s="11" t="s">
        <v>17</v>
      </c>
      <c r="G240" s="11">
        <v>11</v>
      </c>
      <c r="H240" s="11" t="s">
        <v>22</v>
      </c>
      <c r="I240" s="11" t="s">
        <v>17</v>
      </c>
      <c r="J240" s="10">
        <v>8.6876396534363955</v>
      </c>
      <c r="K240" s="10">
        <v>1.0298345851958119</v>
      </c>
      <c r="L240" s="12">
        <v>36</v>
      </c>
      <c r="M240" s="8" t="s">
        <v>18</v>
      </c>
      <c r="N240" s="8">
        <v>6</v>
      </c>
    </row>
    <row r="241" spans="1:14">
      <c r="A241" s="10">
        <v>965.33634891083523</v>
      </c>
      <c r="B241" s="11" t="s">
        <v>24</v>
      </c>
      <c r="C241" s="10">
        <v>48.11354930239618</v>
      </c>
      <c r="D241" s="12" t="s">
        <v>29</v>
      </c>
      <c r="E241" s="12" t="s">
        <v>30</v>
      </c>
      <c r="F241" s="11" t="s">
        <v>17</v>
      </c>
      <c r="G241" s="11">
        <v>44</v>
      </c>
      <c r="H241" s="11" t="s">
        <v>19</v>
      </c>
      <c r="I241" s="11" t="s">
        <v>17</v>
      </c>
      <c r="J241" s="10">
        <v>9.3718746775385107</v>
      </c>
      <c r="K241" s="10">
        <v>3.111603313046539</v>
      </c>
      <c r="L241" s="12">
        <v>49</v>
      </c>
      <c r="M241" s="8" t="s">
        <v>22</v>
      </c>
      <c r="N241" s="8">
        <v>5</v>
      </c>
    </row>
    <row r="242" spans="1:14">
      <c r="A242" s="10">
        <v>292.36904462734213</v>
      </c>
      <c r="B242" s="11" t="s">
        <v>24</v>
      </c>
      <c r="C242" s="10">
        <v>48.177165460578117</v>
      </c>
      <c r="D242" s="12" t="s">
        <v>20</v>
      </c>
      <c r="E242" s="12" t="s">
        <v>26</v>
      </c>
      <c r="F242" s="11" t="s">
        <v>17</v>
      </c>
      <c r="G242" s="11">
        <v>33</v>
      </c>
      <c r="H242" s="11" t="s">
        <v>23</v>
      </c>
      <c r="I242" s="11" t="s">
        <v>27</v>
      </c>
      <c r="J242" s="10" t="s">
        <v>28</v>
      </c>
      <c r="K242" s="10" t="s">
        <v>28</v>
      </c>
      <c r="L242" s="12" t="s">
        <v>28</v>
      </c>
      <c r="M242" s="8" t="s">
        <v>28</v>
      </c>
      <c r="N242" s="8">
        <v>3</v>
      </c>
    </row>
    <row r="243" spans="1:14">
      <c r="A243" s="10">
        <v>1541.149344459144</v>
      </c>
      <c r="B243" s="11" t="s">
        <v>24</v>
      </c>
      <c r="C243" s="10">
        <v>48.263419231545868</v>
      </c>
      <c r="D243" s="12" t="s">
        <v>15</v>
      </c>
      <c r="E243" s="12" t="s">
        <v>21</v>
      </c>
      <c r="F243" s="11" t="s">
        <v>17</v>
      </c>
      <c r="G243" s="11">
        <v>36</v>
      </c>
      <c r="H243" s="11" t="s">
        <v>19</v>
      </c>
      <c r="I243" s="11" t="s">
        <v>17</v>
      </c>
      <c r="J243" s="10">
        <v>6.7616117448650996</v>
      </c>
      <c r="K243" s="10">
        <v>9.0124459452512227</v>
      </c>
      <c r="L243" s="12">
        <v>39</v>
      </c>
      <c r="M243" s="8" t="s">
        <v>19</v>
      </c>
      <c r="N243" s="8">
        <v>5</v>
      </c>
    </row>
    <row r="244" spans="1:14">
      <c r="A244" s="10">
        <v>1068.555426792195</v>
      </c>
      <c r="B244" s="11" t="s">
        <v>14</v>
      </c>
      <c r="C244" s="10">
        <v>48.346158156980223</v>
      </c>
      <c r="D244" s="12" t="s">
        <v>15</v>
      </c>
      <c r="E244" s="12" t="s">
        <v>30</v>
      </c>
      <c r="F244" s="11" t="s">
        <v>17</v>
      </c>
      <c r="G244" s="11">
        <v>32</v>
      </c>
      <c r="H244" s="11" t="s">
        <v>34</v>
      </c>
      <c r="I244" s="11" t="s">
        <v>17</v>
      </c>
      <c r="J244" s="10">
        <v>3.2050983332801666</v>
      </c>
      <c r="K244" s="10">
        <v>10.170454209220656</v>
      </c>
      <c r="L244" s="12">
        <v>43</v>
      </c>
      <c r="M244" s="8" t="s">
        <v>18</v>
      </c>
      <c r="N244" s="8">
        <v>6</v>
      </c>
    </row>
    <row r="245" spans="1:14">
      <c r="A245" s="10">
        <v>1089.1124811478071</v>
      </c>
      <c r="B245" s="11" t="s">
        <v>24</v>
      </c>
      <c r="C245" s="10">
        <v>48.4268375121828</v>
      </c>
      <c r="D245" s="12" t="s">
        <v>32</v>
      </c>
      <c r="E245" s="12" t="s">
        <v>30</v>
      </c>
      <c r="F245" s="11" t="s">
        <v>17</v>
      </c>
      <c r="G245" s="11">
        <v>43</v>
      </c>
      <c r="H245" s="11" t="s">
        <v>33</v>
      </c>
      <c r="I245" s="11" t="s">
        <v>17</v>
      </c>
      <c r="J245" s="10">
        <v>8.3670801929663661</v>
      </c>
      <c r="K245" s="10">
        <v>11.136126590415637</v>
      </c>
      <c r="L245" s="12">
        <v>50</v>
      </c>
      <c r="M245" s="8" t="s">
        <v>23</v>
      </c>
      <c r="N245" s="8">
        <v>4</v>
      </c>
    </row>
    <row r="246" spans="1:14">
      <c r="A246" s="10">
        <v>224.48176634084982</v>
      </c>
      <c r="B246" s="11" t="s">
        <v>14</v>
      </c>
      <c r="C246" s="10">
        <v>48.430223225487701</v>
      </c>
      <c r="D246" s="12" t="s">
        <v>20</v>
      </c>
      <c r="E246" s="12" t="s">
        <v>26</v>
      </c>
      <c r="F246" s="11" t="s">
        <v>17</v>
      </c>
      <c r="G246" s="11">
        <v>35</v>
      </c>
      <c r="H246" s="11" t="s">
        <v>19</v>
      </c>
      <c r="I246" s="11" t="s">
        <v>17</v>
      </c>
      <c r="J246" s="10">
        <v>10.789705725432142</v>
      </c>
      <c r="K246" s="10">
        <v>4.5458851070725919</v>
      </c>
      <c r="L246" s="12">
        <v>43</v>
      </c>
      <c r="M246" s="8" t="s">
        <v>31</v>
      </c>
      <c r="N246" s="8">
        <v>3</v>
      </c>
    </row>
    <row r="247" spans="1:14">
      <c r="A247" s="10">
        <v>1234.2975471463565</v>
      </c>
      <c r="B247" s="11" t="s">
        <v>14</v>
      </c>
      <c r="C247" s="10">
        <v>48.501188388767176</v>
      </c>
      <c r="D247" s="12" t="s">
        <v>15</v>
      </c>
      <c r="E247" s="12" t="s">
        <v>30</v>
      </c>
      <c r="F247" s="11" t="s">
        <v>17</v>
      </c>
      <c r="G247" s="11">
        <v>4</v>
      </c>
      <c r="H247" s="11" t="s">
        <v>18</v>
      </c>
      <c r="I247" s="11" t="s">
        <v>27</v>
      </c>
      <c r="J247" s="10" t="s">
        <v>28</v>
      </c>
      <c r="K247" s="10" t="s">
        <v>28</v>
      </c>
      <c r="L247" s="12" t="s">
        <v>28</v>
      </c>
      <c r="M247" s="8" t="s">
        <v>28</v>
      </c>
      <c r="N247" s="8">
        <v>6</v>
      </c>
    </row>
    <row r="248" spans="1:14">
      <c r="A248" s="10">
        <v>1238.3226304006687</v>
      </c>
      <c r="B248" s="11" t="s">
        <v>24</v>
      </c>
      <c r="C248" s="10">
        <v>48.504893398665999</v>
      </c>
      <c r="D248" s="12" t="s">
        <v>15</v>
      </c>
      <c r="E248" s="12" t="s">
        <v>30</v>
      </c>
      <c r="F248" s="11" t="s">
        <v>17</v>
      </c>
      <c r="G248" s="11">
        <v>3</v>
      </c>
      <c r="H248" s="11" t="s">
        <v>22</v>
      </c>
      <c r="I248" s="11" t="s">
        <v>17</v>
      </c>
      <c r="J248" s="10">
        <v>9.3750076370533755</v>
      </c>
      <c r="K248" s="10">
        <v>7.8808323684601476</v>
      </c>
      <c r="L248" s="12">
        <v>39</v>
      </c>
      <c r="M248" s="8" t="s">
        <v>31</v>
      </c>
      <c r="N248" s="8">
        <v>4</v>
      </c>
    </row>
    <row r="249" spans="1:14">
      <c r="A249" s="10">
        <v>1497.8348527260098</v>
      </c>
      <c r="B249" s="11" t="s">
        <v>14</v>
      </c>
      <c r="C249" s="10">
        <v>48.534304966367671</v>
      </c>
      <c r="D249" s="12" t="s">
        <v>29</v>
      </c>
      <c r="E249" s="12" t="s">
        <v>21</v>
      </c>
      <c r="F249" s="11" t="s">
        <v>17</v>
      </c>
      <c r="G249" s="11">
        <v>6</v>
      </c>
      <c r="H249" s="11" t="s">
        <v>31</v>
      </c>
      <c r="I249" s="11" t="s">
        <v>27</v>
      </c>
      <c r="J249" s="10" t="s">
        <v>28</v>
      </c>
      <c r="K249" s="10" t="s">
        <v>28</v>
      </c>
      <c r="L249" s="12" t="s">
        <v>28</v>
      </c>
      <c r="M249" s="8" t="s">
        <v>28</v>
      </c>
      <c r="N249" s="8">
        <v>5</v>
      </c>
    </row>
    <row r="250" spans="1:14">
      <c r="A250" s="10">
        <v>97.694184845611659</v>
      </c>
      <c r="B250" s="11" t="s">
        <v>14</v>
      </c>
      <c r="C250" s="10">
        <v>48.650024801080093</v>
      </c>
      <c r="D250" s="12" t="s">
        <v>32</v>
      </c>
      <c r="E250" s="12" t="s">
        <v>26</v>
      </c>
      <c r="F250" s="11" t="s">
        <v>17</v>
      </c>
      <c r="G250" s="11">
        <v>23</v>
      </c>
      <c r="H250" s="11" t="s">
        <v>34</v>
      </c>
      <c r="I250" s="11" t="s">
        <v>17</v>
      </c>
      <c r="J250" s="10">
        <v>8.5817337447642501</v>
      </c>
      <c r="K250" s="10">
        <v>6.0632121862799471</v>
      </c>
      <c r="L250" s="12">
        <v>34</v>
      </c>
      <c r="M250" s="8" t="s">
        <v>34</v>
      </c>
      <c r="N250" s="8">
        <v>5</v>
      </c>
    </row>
    <row r="251" spans="1:14">
      <c r="A251" s="10">
        <v>41.585174342415549</v>
      </c>
      <c r="B251" s="11" t="s">
        <v>14</v>
      </c>
      <c r="C251" s="10">
        <v>48.694535827106932</v>
      </c>
      <c r="D251" s="12" t="s">
        <v>20</v>
      </c>
      <c r="E251" s="12" t="s">
        <v>26</v>
      </c>
      <c r="F251" s="11" t="s">
        <v>17</v>
      </c>
      <c r="G251" s="11">
        <v>29</v>
      </c>
      <c r="H251" s="11" t="s">
        <v>18</v>
      </c>
      <c r="I251" s="11" t="s">
        <v>27</v>
      </c>
      <c r="J251" s="10" t="s">
        <v>28</v>
      </c>
      <c r="K251" s="10" t="s">
        <v>28</v>
      </c>
      <c r="L251" s="12" t="s">
        <v>28</v>
      </c>
      <c r="M251" s="8" t="s">
        <v>28</v>
      </c>
      <c r="N251" s="8">
        <v>6</v>
      </c>
    </row>
    <row r="252" spans="1:14">
      <c r="A252" s="10">
        <v>296.91908637682536</v>
      </c>
      <c r="B252" s="11" t="s">
        <v>24</v>
      </c>
      <c r="C252" s="10">
        <v>48.846350968738875</v>
      </c>
      <c r="D252" s="12" t="s">
        <v>32</v>
      </c>
      <c r="E252" s="12" t="s">
        <v>26</v>
      </c>
      <c r="F252" s="11" t="s">
        <v>17</v>
      </c>
      <c r="G252" s="11">
        <v>35</v>
      </c>
      <c r="H252" s="11" t="s">
        <v>34</v>
      </c>
      <c r="I252" s="11" t="s">
        <v>27</v>
      </c>
      <c r="J252" s="10" t="s">
        <v>28</v>
      </c>
      <c r="K252" s="10" t="s">
        <v>28</v>
      </c>
      <c r="L252" s="12" t="s">
        <v>28</v>
      </c>
      <c r="M252" s="8" t="s">
        <v>28</v>
      </c>
      <c r="N252" s="8">
        <v>6</v>
      </c>
    </row>
    <row r="253" spans="1:14">
      <c r="A253" s="10">
        <v>977.1771582648073</v>
      </c>
      <c r="B253" s="11" t="s">
        <v>24</v>
      </c>
      <c r="C253" s="10">
        <v>48.8616465021843</v>
      </c>
      <c r="D253" s="12" t="s">
        <v>15</v>
      </c>
      <c r="E253" s="12" t="s">
        <v>30</v>
      </c>
      <c r="F253" s="11" t="s">
        <v>17</v>
      </c>
      <c r="G253" s="11">
        <v>9</v>
      </c>
      <c r="H253" s="11" t="s">
        <v>23</v>
      </c>
      <c r="I253" s="11" t="s">
        <v>17</v>
      </c>
      <c r="J253" s="10">
        <v>6.744260919518732</v>
      </c>
      <c r="K253" s="10">
        <v>8.2722414157482032</v>
      </c>
      <c r="L253" s="12">
        <v>18</v>
      </c>
      <c r="M253" s="8" t="s">
        <v>22</v>
      </c>
      <c r="N253" s="8">
        <v>5</v>
      </c>
    </row>
    <row r="254" spans="1:14">
      <c r="A254" s="10">
        <v>855.82979720220555</v>
      </c>
      <c r="B254" s="11" t="s">
        <v>24</v>
      </c>
      <c r="C254" s="10">
        <v>48.918184729283396</v>
      </c>
      <c r="D254" s="12" t="s">
        <v>29</v>
      </c>
      <c r="E254" s="12" t="s">
        <v>30</v>
      </c>
      <c r="F254" s="11" t="s">
        <v>17</v>
      </c>
      <c r="G254" s="11">
        <v>12</v>
      </c>
      <c r="H254" s="11" t="s">
        <v>31</v>
      </c>
      <c r="I254" s="11" t="s">
        <v>17</v>
      </c>
      <c r="J254" s="10">
        <v>10.026906405318574</v>
      </c>
      <c r="K254" s="10">
        <v>4.5736579291840513</v>
      </c>
      <c r="L254" s="12">
        <v>12</v>
      </c>
      <c r="M254" s="8" t="s">
        <v>23</v>
      </c>
      <c r="N254" s="8">
        <v>5</v>
      </c>
    </row>
    <row r="255" spans="1:14">
      <c r="A255" s="10">
        <v>922.16942778193993</v>
      </c>
      <c r="B255" s="11" t="s">
        <v>14</v>
      </c>
      <c r="C255" s="10">
        <v>48.986715523374613</v>
      </c>
      <c r="D255" s="12" t="s">
        <v>32</v>
      </c>
      <c r="E255" s="12" t="s">
        <v>30</v>
      </c>
      <c r="F255" s="11" t="s">
        <v>17</v>
      </c>
      <c r="G255" s="11">
        <v>20</v>
      </c>
      <c r="H255" s="11" t="s">
        <v>31</v>
      </c>
      <c r="I255" s="11" t="s">
        <v>17</v>
      </c>
      <c r="J255" s="10">
        <v>4.2823717963435763</v>
      </c>
      <c r="K255" s="10">
        <v>9.5525821693131601</v>
      </c>
      <c r="L255" s="12">
        <v>42</v>
      </c>
      <c r="M255" s="8" t="s">
        <v>33</v>
      </c>
      <c r="N255" s="8">
        <v>6</v>
      </c>
    </row>
    <row r="256" spans="1:14">
      <c r="A256" s="10">
        <v>1962.1879651785707</v>
      </c>
      <c r="B256" s="11" t="s">
        <v>14</v>
      </c>
      <c r="C256" s="10">
        <v>49.079788527000545</v>
      </c>
      <c r="D256" s="12" t="s">
        <v>32</v>
      </c>
      <c r="E256" s="12" t="s">
        <v>35</v>
      </c>
      <c r="F256" s="11" t="s">
        <v>17</v>
      </c>
      <c r="G256" s="11">
        <v>10</v>
      </c>
      <c r="H256" s="11" t="s">
        <v>23</v>
      </c>
      <c r="I256" s="11" t="s">
        <v>17</v>
      </c>
      <c r="J256" s="10">
        <v>5.8557508653463746</v>
      </c>
      <c r="K256" s="10">
        <v>4.8369299725393518</v>
      </c>
      <c r="L256" s="12">
        <v>25</v>
      </c>
      <c r="M256" s="8" t="s">
        <v>23</v>
      </c>
      <c r="N256" s="8">
        <v>5</v>
      </c>
    </row>
    <row r="257" spans="1:14">
      <c r="A257" s="10">
        <v>54.398920420708613</v>
      </c>
      <c r="B257" s="11" t="s">
        <v>14</v>
      </c>
      <c r="C257" s="10">
        <v>49.080575569516455</v>
      </c>
      <c r="D257" s="12" t="s">
        <v>25</v>
      </c>
      <c r="E257" s="12" t="s">
        <v>26</v>
      </c>
      <c r="F257" s="11" t="s">
        <v>17</v>
      </c>
      <c r="G257" s="11">
        <v>7</v>
      </c>
      <c r="H257" s="11" t="s">
        <v>22</v>
      </c>
      <c r="I257" s="11" t="s">
        <v>27</v>
      </c>
      <c r="J257" s="10" t="s">
        <v>28</v>
      </c>
      <c r="K257" s="10" t="s">
        <v>28</v>
      </c>
      <c r="L257" s="12" t="s">
        <v>28</v>
      </c>
      <c r="M257" s="8" t="s">
        <v>28</v>
      </c>
      <c r="N257" s="8">
        <v>5</v>
      </c>
    </row>
    <row r="258" spans="1:14">
      <c r="A258" s="10">
        <v>1669.3652022131066</v>
      </c>
      <c r="B258" s="11" t="s">
        <v>24</v>
      </c>
      <c r="C258" s="10">
        <v>49.087117677097453</v>
      </c>
      <c r="D258" s="12" t="s">
        <v>25</v>
      </c>
      <c r="E258" s="12" t="s">
        <v>35</v>
      </c>
      <c r="F258" s="11" t="s">
        <v>17</v>
      </c>
      <c r="G258" s="11">
        <v>31</v>
      </c>
      <c r="H258" s="11" t="s">
        <v>31</v>
      </c>
      <c r="I258" s="11" t="s">
        <v>17</v>
      </c>
      <c r="J258" s="10">
        <v>7.0923332858107457</v>
      </c>
      <c r="K258" s="10">
        <v>2.3568504000783546</v>
      </c>
      <c r="L258" s="12">
        <v>45</v>
      </c>
      <c r="M258" s="8" t="s">
        <v>34</v>
      </c>
      <c r="N258" s="8">
        <v>4</v>
      </c>
    </row>
    <row r="259" spans="1:14">
      <c r="A259" s="10">
        <v>1458.478348954068</v>
      </c>
      <c r="B259" s="11" t="s">
        <v>14</v>
      </c>
      <c r="C259" s="10">
        <v>49.09365611112456</v>
      </c>
      <c r="D259" s="12" t="s">
        <v>15</v>
      </c>
      <c r="E259" s="12" t="s">
        <v>21</v>
      </c>
      <c r="F259" s="11" t="s">
        <v>17</v>
      </c>
      <c r="G259" s="11">
        <v>18</v>
      </c>
      <c r="H259" s="11" t="s">
        <v>19</v>
      </c>
      <c r="I259" s="11" t="s">
        <v>17</v>
      </c>
      <c r="J259" s="10">
        <v>10.192697432127648</v>
      </c>
      <c r="K259" s="10">
        <v>2.2921679522409444</v>
      </c>
      <c r="L259" s="12">
        <v>33</v>
      </c>
      <c r="M259" s="8" t="s">
        <v>31</v>
      </c>
      <c r="N259" s="8">
        <v>3</v>
      </c>
    </row>
    <row r="260" spans="1:14">
      <c r="A260" s="10">
        <v>1361.2812391780212</v>
      </c>
      <c r="B260" s="11" t="s">
        <v>14</v>
      </c>
      <c r="C260" s="10">
        <v>49.108552611620198</v>
      </c>
      <c r="D260" s="12" t="s">
        <v>15</v>
      </c>
      <c r="E260" s="12" t="s">
        <v>21</v>
      </c>
      <c r="F260" s="11" t="s">
        <v>17</v>
      </c>
      <c r="G260" s="11">
        <v>36</v>
      </c>
      <c r="H260" s="11" t="s">
        <v>18</v>
      </c>
      <c r="I260" s="11" t="s">
        <v>27</v>
      </c>
      <c r="J260" s="10" t="s">
        <v>28</v>
      </c>
      <c r="K260" s="10" t="s">
        <v>28</v>
      </c>
      <c r="L260" s="12" t="s">
        <v>28</v>
      </c>
      <c r="M260" s="8" t="s">
        <v>28</v>
      </c>
      <c r="N260" s="8">
        <v>4</v>
      </c>
    </row>
    <row r="261" spans="1:14">
      <c r="A261" s="10">
        <v>1944.8710979681227</v>
      </c>
      <c r="B261" s="11" t="s">
        <v>14</v>
      </c>
      <c r="C261" s="10">
        <v>49.12182501856082</v>
      </c>
      <c r="D261" s="12" t="s">
        <v>32</v>
      </c>
      <c r="E261" s="12" t="s">
        <v>35</v>
      </c>
      <c r="F261" s="11" t="s">
        <v>17</v>
      </c>
      <c r="G261" s="11">
        <v>45</v>
      </c>
      <c r="H261" s="11" t="s">
        <v>31</v>
      </c>
      <c r="I261" s="11" t="s">
        <v>27</v>
      </c>
      <c r="J261" s="10" t="s">
        <v>28</v>
      </c>
      <c r="K261" s="10" t="s">
        <v>28</v>
      </c>
      <c r="L261" s="12" t="s">
        <v>28</v>
      </c>
      <c r="M261" s="8" t="s">
        <v>28</v>
      </c>
      <c r="N261" s="8">
        <v>6</v>
      </c>
    </row>
    <row r="262" spans="1:14">
      <c r="A262" s="10">
        <v>1835.2822975494498</v>
      </c>
      <c r="B262" s="11" t="s">
        <v>14</v>
      </c>
      <c r="C262" s="10">
        <v>49.155838877554601</v>
      </c>
      <c r="D262" s="12" t="s">
        <v>32</v>
      </c>
      <c r="E262" s="12" t="s">
        <v>35</v>
      </c>
      <c r="F262" s="11" t="s">
        <v>17</v>
      </c>
      <c r="G262" s="11">
        <v>3</v>
      </c>
      <c r="H262" s="11" t="s">
        <v>22</v>
      </c>
      <c r="I262" s="11" t="s">
        <v>27</v>
      </c>
      <c r="J262" s="10" t="s">
        <v>28</v>
      </c>
      <c r="K262" s="10" t="s">
        <v>28</v>
      </c>
      <c r="L262" s="12" t="s">
        <v>28</v>
      </c>
      <c r="M262" s="8" t="s">
        <v>28</v>
      </c>
      <c r="N262" s="8">
        <v>4</v>
      </c>
    </row>
    <row r="263" spans="1:14">
      <c r="A263" s="10">
        <v>848.19536195024898</v>
      </c>
      <c r="B263" s="11" t="s">
        <v>14</v>
      </c>
      <c r="C263" s="10">
        <v>49.161431988504916</v>
      </c>
      <c r="D263" s="12" t="s">
        <v>29</v>
      </c>
      <c r="E263" s="12" t="s">
        <v>30</v>
      </c>
      <c r="F263" s="11" t="s">
        <v>17</v>
      </c>
      <c r="G263" s="11">
        <v>42</v>
      </c>
      <c r="H263" s="11" t="s">
        <v>23</v>
      </c>
      <c r="I263" s="11" t="s">
        <v>17</v>
      </c>
      <c r="J263" s="10">
        <v>9.2399305993267298</v>
      </c>
      <c r="K263" s="10">
        <v>1.8917457024571211</v>
      </c>
      <c r="L263" s="12">
        <v>51</v>
      </c>
      <c r="M263" s="8" t="s">
        <v>33</v>
      </c>
      <c r="N263" s="8">
        <v>6</v>
      </c>
    </row>
    <row r="264" spans="1:14">
      <c r="A264" s="10">
        <v>1036.2463468864032</v>
      </c>
      <c r="B264" s="11" t="s">
        <v>24</v>
      </c>
      <c r="C264" s="10">
        <v>49.176259582916558</v>
      </c>
      <c r="D264" s="12" t="s">
        <v>25</v>
      </c>
      <c r="E264" s="12" t="s">
        <v>30</v>
      </c>
      <c r="F264" s="11" t="s">
        <v>17</v>
      </c>
      <c r="G264" s="11">
        <v>11</v>
      </c>
      <c r="H264" s="11" t="s">
        <v>31</v>
      </c>
      <c r="I264" s="11" t="s">
        <v>17</v>
      </c>
      <c r="J264" s="10">
        <v>10.253029081206067</v>
      </c>
      <c r="K264" s="10">
        <v>5.0782551242920082</v>
      </c>
      <c r="L264" s="12">
        <v>40</v>
      </c>
      <c r="M264" s="8" t="s">
        <v>23</v>
      </c>
      <c r="N264" s="8">
        <v>2</v>
      </c>
    </row>
    <row r="265" spans="1:14">
      <c r="A265" s="10">
        <v>337.70663179492936</v>
      </c>
      <c r="B265" s="11" t="s">
        <v>24</v>
      </c>
      <c r="C265" s="10">
        <v>49.197903163494949</v>
      </c>
      <c r="D265" s="12" t="s">
        <v>25</v>
      </c>
      <c r="E265" s="12" t="s">
        <v>26</v>
      </c>
      <c r="F265" s="11" t="s">
        <v>17</v>
      </c>
      <c r="G265" s="11">
        <v>14</v>
      </c>
      <c r="H265" s="11" t="s">
        <v>23</v>
      </c>
      <c r="I265" s="11" t="s">
        <v>27</v>
      </c>
      <c r="J265" s="10" t="s">
        <v>28</v>
      </c>
      <c r="K265" s="10" t="s">
        <v>28</v>
      </c>
      <c r="L265" s="12" t="s">
        <v>28</v>
      </c>
      <c r="M265" s="8" t="s">
        <v>28</v>
      </c>
      <c r="N265" s="8">
        <v>3</v>
      </c>
    </row>
    <row r="266" spans="1:14">
      <c r="A266" s="10">
        <v>325.83542089472712</v>
      </c>
      <c r="B266" s="11" t="s">
        <v>24</v>
      </c>
      <c r="C266" s="10">
        <v>49.2826455354733</v>
      </c>
      <c r="D266" s="12" t="s">
        <v>20</v>
      </c>
      <c r="E266" s="12" t="s">
        <v>26</v>
      </c>
      <c r="F266" s="11" t="s">
        <v>17</v>
      </c>
      <c r="G266" s="11">
        <v>28</v>
      </c>
      <c r="H266" s="11" t="s">
        <v>34</v>
      </c>
      <c r="I266" s="11" t="s">
        <v>17</v>
      </c>
      <c r="J266" s="10">
        <v>7.2830984002804691</v>
      </c>
      <c r="K266" s="10">
        <v>3.5936960254960795</v>
      </c>
      <c r="L266" s="12">
        <v>31</v>
      </c>
      <c r="M266" s="8" t="s">
        <v>22</v>
      </c>
      <c r="N266" s="8">
        <v>4</v>
      </c>
    </row>
    <row r="267" spans="1:14">
      <c r="A267" s="10">
        <v>1713.951660078447</v>
      </c>
      <c r="B267" s="11" t="s">
        <v>24</v>
      </c>
      <c r="C267" s="10">
        <v>49.371703327881661</v>
      </c>
      <c r="D267" s="12" t="s">
        <v>29</v>
      </c>
      <c r="E267" s="12" t="s">
        <v>35</v>
      </c>
      <c r="F267" s="11" t="s">
        <v>17</v>
      </c>
      <c r="G267" s="11">
        <v>20</v>
      </c>
      <c r="H267" s="11" t="s">
        <v>23</v>
      </c>
      <c r="I267" s="11" t="s">
        <v>17</v>
      </c>
      <c r="J267" s="10">
        <v>6.6620412291723063</v>
      </c>
      <c r="K267" s="10">
        <v>9.6441791161500863</v>
      </c>
      <c r="L267" s="12">
        <v>26</v>
      </c>
      <c r="M267" s="8" t="s">
        <v>22</v>
      </c>
      <c r="N267" s="8">
        <v>6</v>
      </c>
    </row>
    <row r="268" spans="1:14">
      <c r="A268" s="10">
        <v>1363.1159615497686</v>
      </c>
      <c r="B268" s="11" t="s">
        <v>24</v>
      </c>
      <c r="C268" s="10">
        <v>49.417342607303546</v>
      </c>
      <c r="D268" s="12" t="s">
        <v>25</v>
      </c>
      <c r="E268" s="12" t="s">
        <v>21</v>
      </c>
      <c r="F268" s="11" t="s">
        <v>17</v>
      </c>
      <c r="G268" s="11">
        <v>33</v>
      </c>
      <c r="H268" s="11" t="s">
        <v>22</v>
      </c>
      <c r="I268" s="11" t="s">
        <v>27</v>
      </c>
      <c r="J268" s="10" t="s">
        <v>28</v>
      </c>
      <c r="K268" s="10" t="s">
        <v>28</v>
      </c>
      <c r="L268" s="12" t="s">
        <v>28</v>
      </c>
      <c r="M268" s="8" t="s">
        <v>28</v>
      </c>
      <c r="N268" s="8">
        <v>3</v>
      </c>
    </row>
    <row r="269" spans="1:14">
      <c r="A269" s="10">
        <v>760.86709281705134</v>
      </c>
      <c r="B269" s="11" t="s">
        <v>24</v>
      </c>
      <c r="C269" s="10">
        <v>49.420690378144208</v>
      </c>
      <c r="D269" s="12" t="s">
        <v>15</v>
      </c>
      <c r="E269" s="12" t="s">
        <v>16</v>
      </c>
      <c r="F269" s="11" t="s">
        <v>17</v>
      </c>
      <c r="G269" s="11">
        <v>8</v>
      </c>
      <c r="H269" s="11" t="s">
        <v>34</v>
      </c>
      <c r="I269" s="11" t="s">
        <v>17</v>
      </c>
      <c r="J269" s="10">
        <v>9.7689645231812925</v>
      </c>
      <c r="K269" s="10">
        <v>10.18641741854907</v>
      </c>
      <c r="L269" s="12">
        <v>14</v>
      </c>
      <c r="M269" s="8" t="s">
        <v>31</v>
      </c>
      <c r="N269" s="8">
        <v>4</v>
      </c>
    </row>
    <row r="270" spans="1:14">
      <c r="A270" s="10">
        <v>1846.9250380706235</v>
      </c>
      <c r="B270" s="11" t="s">
        <v>24</v>
      </c>
      <c r="C270" s="10">
        <v>49.427968347476579</v>
      </c>
      <c r="D270" s="12" t="s">
        <v>29</v>
      </c>
      <c r="E270" s="12" t="s">
        <v>35</v>
      </c>
      <c r="F270" s="11" t="s">
        <v>17</v>
      </c>
      <c r="G270" s="11">
        <v>28</v>
      </c>
      <c r="H270" s="11" t="s">
        <v>34</v>
      </c>
      <c r="I270" s="11" t="s">
        <v>17</v>
      </c>
      <c r="J270" s="10">
        <v>10.515051459270182</v>
      </c>
      <c r="K270" s="10">
        <v>8.7998179213682715</v>
      </c>
      <c r="L270" s="12">
        <v>34</v>
      </c>
      <c r="M270" s="8" t="s">
        <v>33</v>
      </c>
      <c r="N270" s="8">
        <v>4</v>
      </c>
    </row>
    <row r="271" spans="1:14">
      <c r="A271" s="10">
        <v>381.10669459935053</v>
      </c>
      <c r="B271" s="11" t="s">
        <v>14</v>
      </c>
      <c r="C271" s="10">
        <v>49.453006475501802</v>
      </c>
      <c r="D271" s="12" t="s">
        <v>25</v>
      </c>
      <c r="E271" s="12" t="s">
        <v>26</v>
      </c>
      <c r="F271" s="11" t="s">
        <v>17</v>
      </c>
      <c r="G271" s="11">
        <v>31</v>
      </c>
      <c r="H271" s="11" t="s">
        <v>33</v>
      </c>
      <c r="I271" s="11" t="s">
        <v>17</v>
      </c>
      <c r="J271" s="10">
        <v>5.1927029911775939</v>
      </c>
      <c r="K271" s="10">
        <v>3.7931810582746399</v>
      </c>
      <c r="L271" s="12">
        <v>50</v>
      </c>
      <c r="M271" s="8" t="s">
        <v>33</v>
      </c>
      <c r="N271" s="8">
        <v>3</v>
      </c>
    </row>
    <row r="272" spans="1:14">
      <c r="A272" s="10">
        <v>1531.596670071968</v>
      </c>
      <c r="B272" s="11" t="s">
        <v>24</v>
      </c>
      <c r="C272" s="10">
        <v>49.457754188418079</v>
      </c>
      <c r="D272" s="12" t="s">
        <v>15</v>
      </c>
      <c r="E272" s="12" t="s">
        <v>21</v>
      </c>
      <c r="F272" s="11" t="s">
        <v>17</v>
      </c>
      <c r="G272" s="11">
        <v>12</v>
      </c>
      <c r="H272" s="11" t="s">
        <v>33</v>
      </c>
      <c r="I272" s="11" t="s">
        <v>27</v>
      </c>
      <c r="J272" s="10" t="s">
        <v>28</v>
      </c>
      <c r="K272" s="10" t="s">
        <v>28</v>
      </c>
      <c r="L272" s="12" t="s">
        <v>28</v>
      </c>
      <c r="M272" s="8" t="s">
        <v>28</v>
      </c>
      <c r="N272" s="8">
        <v>3</v>
      </c>
    </row>
    <row r="273" spans="1:14">
      <c r="A273" s="10">
        <v>642.99949787909259</v>
      </c>
      <c r="B273" s="11" t="s">
        <v>14</v>
      </c>
      <c r="C273" s="10">
        <v>49.542418436012653</v>
      </c>
      <c r="D273" s="12" t="s">
        <v>15</v>
      </c>
      <c r="E273" s="12" t="s">
        <v>16</v>
      </c>
      <c r="F273" s="11" t="s">
        <v>17</v>
      </c>
      <c r="G273" s="11">
        <v>33</v>
      </c>
      <c r="H273" s="11" t="s">
        <v>22</v>
      </c>
      <c r="I273" s="11" t="s">
        <v>17</v>
      </c>
      <c r="J273" s="10">
        <v>8.6150142081004333</v>
      </c>
      <c r="K273" s="10">
        <v>10.345692422457857</v>
      </c>
      <c r="L273" s="12">
        <v>48</v>
      </c>
      <c r="M273" s="8" t="s">
        <v>19</v>
      </c>
      <c r="N273" s="8">
        <v>2</v>
      </c>
    </row>
    <row r="274" spans="1:14">
      <c r="A274" s="10">
        <v>810.83450880592682</v>
      </c>
      <c r="B274" s="11" t="s">
        <v>24</v>
      </c>
      <c r="C274" s="10">
        <v>49.566009800295546</v>
      </c>
      <c r="D274" s="12" t="s">
        <v>29</v>
      </c>
      <c r="E274" s="12" t="s">
        <v>30</v>
      </c>
      <c r="F274" s="11" t="s">
        <v>17</v>
      </c>
      <c r="G274" s="11">
        <v>34</v>
      </c>
      <c r="H274" s="11" t="s">
        <v>31</v>
      </c>
      <c r="I274" s="11" t="s">
        <v>17</v>
      </c>
      <c r="J274" s="10">
        <v>6.1644596649620054</v>
      </c>
      <c r="K274" s="10">
        <v>1.2420607948828613</v>
      </c>
      <c r="L274" s="12">
        <v>39</v>
      </c>
      <c r="M274" s="8" t="s">
        <v>34</v>
      </c>
      <c r="N274" s="8">
        <v>5</v>
      </c>
    </row>
    <row r="275" spans="1:14">
      <c r="A275" s="10">
        <v>1564.4856811318798</v>
      </c>
      <c r="B275" s="11" t="s">
        <v>24</v>
      </c>
      <c r="C275" s="10">
        <v>49.567907085675635</v>
      </c>
      <c r="D275" s="12" t="s">
        <v>32</v>
      </c>
      <c r="E275" s="12" t="s">
        <v>21</v>
      </c>
      <c r="F275" s="11" t="s">
        <v>17</v>
      </c>
      <c r="G275" s="11">
        <v>38</v>
      </c>
      <c r="H275" s="11" t="s">
        <v>19</v>
      </c>
      <c r="I275" s="11" t="s">
        <v>27</v>
      </c>
      <c r="J275" s="10" t="s">
        <v>28</v>
      </c>
      <c r="K275" s="10" t="s">
        <v>28</v>
      </c>
      <c r="L275" s="12" t="s">
        <v>28</v>
      </c>
      <c r="M275" s="8" t="s">
        <v>28</v>
      </c>
      <c r="N275" s="8">
        <v>5</v>
      </c>
    </row>
    <row r="276" spans="1:14">
      <c r="A276" s="10">
        <v>1334.7771832683773</v>
      </c>
      <c r="B276" s="11" t="s">
        <v>24</v>
      </c>
      <c r="C276" s="10">
        <v>49.625004292602902</v>
      </c>
      <c r="D276" s="12" t="s">
        <v>15</v>
      </c>
      <c r="E276" s="12" t="s">
        <v>21</v>
      </c>
      <c r="F276" s="11" t="s">
        <v>17</v>
      </c>
      <c r="G276" s="11">
        <v>40</v>
      </c>
      <c r="H276" s="11" t="s">
        <v>31</v>
      </c>
      <c r="I276" s="11" t="s">
        <v>27</v>
      </c>
      <c r="J276" s="10" t="s">
        <v>28</v>
      </c>
      <c r="K276" s="10" t="s">
        <v>28</v>
      </c>
      <c r="L276" s="12" t="s">
        <v>28</v>
      </c>
      <c r="M276" s="8" t="s">
        <v>28</v>
      </c>
      <c r="N276" s="8">
        <v>4</v>
      </c>
    </row>
    <row r="277" spans="1:14">
      <c r="A277" s="10">
        <v>704.26897966894285</v>
      </c>
      <c r="B277" s="11" t="s">
        <v>24</v>
      </c>
      <c r="C277" s="10">
        <v>49.628475249185747</v>
      </c>
      <c r="D277" s="12" t="s">
        <v>15</v>
      </c>
      <c r="E277" s="12" t="s">
        <v>16</v>
      </c>
      <c r="F277" s="11" t="s">
        <v>17</v>
      </c>
      <c r="G277" s="11">
        <v>32</v>
      </c>
      <c r="H277" s="11" t="s">
        <v>33</v>
      </c>
      <c r="I277" s="11" t="s">
        <v>27</v>
      </c>
      <c r="J277" s="10" t="s">
        <v>28</v>
      </c>
      <c r="K277" s="10" t="s">
        <v>28</v>
      </c>
      <c r="L277" s="12" t="s">
        <v>28</v>
      </c>
      <c r="M277" s="8" t="s">
        <v>28</v>
      </c>
      <c r="N277" s="8">
        <v>2</v>
      </c>
    </row>
    <row r="278" spans="1:14">
      <c r="A278" s="10">
        <v>57.821197082099303</v>
      </c>
      <c r="B278" s="11" t="s">
        <v>24</v>
      </c>
      <c r="C278" s="10">
        <v>49.736197147114716</v>
      </c>
      <c r="D278" s="12" t="s">
        <v>29</v>
      </c>
      <c r="E278" s="12" t="s">
        <v>26</v>
      </c>
      <c r="F278" s="11" t="s">
        <v>17</v>
      </c>
      <c r="G278" s="11">
        <v>18</v>
      </c>
      <c r="H278" s="11" t="s">
        <v>33</v>
      </c>
      <c r="I278" s="11" t="s">
        <v>17</v>
      </c>
      <c r="J278" s="10">
        <v>3.9478182200433105</v>
      </c>
      <c r="K278" s="10">
        <v>4.7321657423082799</v>
      </c>
      <c r="L278" s="12">
        <v>35</v>
      </c>
      <c r="M278" s="8" t="s">
        <v>33</v>
      </c>
      <c r="N278" s="8">
        <v>3</v>
      </c>
    </row>
    <row r="279" spans="1:14">
      <c r="A279" s="10">
        <v>813.10324673839</v>
      </c>
      <c r="B279" s="11" t="s">
        <v>14</v>
      </c>
      <c r="C279" s="10">
        <v>49.809032028399713</v>
      </c>
      <c r="D279" s="12" t="s">
        <v>25</v>
      </c>
      <c r="E279" s="12" t="s">
        <v>30</v>
      </c>
      <c r="F279" s="11" t="s">
        <v>17</v>
      </c>
      <c r="G279" s="11">
        <v>7</v>
      </c>
      <c r="H279" s="11" t="s">
        <v>23</v>
      </c>
      <c r="I279" s="11" t="s">
        <v>27</v>
      </c>
      <c r="J279" s="10" t="s">
        <v>28</v>
      </c>
      <c r="K279" s="10" t="s">
        <v>28</v>
      </c>
      <c r="L279" s="12" t="s">
        <v>28</v>
      </c>
      <c r="M279" s="8" t="s">
        <v>28</v>
      </c>
      <c r="N279" s="8">
        <v>2</v>
      </c>
    </row>
    <row r="280" spans="1:14">
      <c r="A280" s="10">
        <v>1571.6961356943298</v>
      </c>
      <c r="B280" s="11" t="s">
        <v>14</v>
      </c>
      <c r="C280" s="10">
        <v>49.820210023085856</v>
      </c>
      <c r="D280" s="12" t="s">
        <v>25</v>
      </c>
      <c r="E280" s="12" t="s">
        <v>21</v>
      </c>
      <c r="F280" s="11" t="s">
        <v>17</v>
      </c>
      <c r="G280" s="11">
        <v>43</v>
      </c>
      <c r="H280" s="11" t="s">
        <v>22</v>
      </c>
      <c r="I280" s="11" t="s">
        <v>17</v>
      </c>
      <c r="J280" s="10">
        <v>10.661155680119123</v>
      </c>
      <c r="K280" s="10">
        <v>6.1307457049049461</v>
      </c>
      <c r="L280" s="12">
        <v>48</v>
      </c>
      <c r="M280" s="8" t="s">
        <v>33</v>
      </c>
      <c r="N280" s="8">
        <v>4</v>
      </c>
    </row>
    <row r="281" spans="1:14">
      <c r="A281" s="10">
        <v>733.67645514644937</v>
      </c>
      <c r="B281" s="11" t="s">
        <v>24</v>
      </c>
      <c r="C281" s="10">
        <v>49.859278538358083</v>
      </c>
      <c r="D281" s="12" t="s">
        <v>25</v>
      </c>
      <c r="E281" s="12" t="s">
        <v>16</v>
      </c>
      <c r="F281" s="11" t="s">
        <v>17</v>
      </c>
      <c r="G281" s="11">
        <v>5</v>
      </c>
      <c r="H281" s="11" t="s">
        <v>34</v>
      </c>
      <c r="I281" s="11" t="s">
        <v>17</v>
      </c>
      <c r="J281" s="10">
        <v>8.7067115767059509</v>
      </c>
      <c r="K281" s="10">
        <v>10.331389177131872</v>
      </c>
      <c r="L281" s="12">
        <v>14</v>
      </c>
      <c r="M281" s="8" t="s">
        <v>22</v>
      </c>
      <c r="N281" s="8">
        <v>2</v>
      </c>
    </row>
    <row r="282" spans="1:14">
      <c r="A282" s="10">
        <v>422.14406670422744</v>
      </c>
      <c r="B282" s="11" t="s">
        <v>24</v>
      </c>
      <c r="C282" s="10">
        <v>49.888024612885317</v>
      </c>
      <c r="D282" s="12" t="s">
        <v>20</v>
      </c>
      <c r="E282" s="12" t="s">
        <v>16</v>
      </c>
      <c r="F282" s="11" t="s">
        <v>17</v>
      </c>
      <c r="G282" s="11">
        <v>44</v>
      </c>
      <c r="H282" s="11" t="s">
        <v>19</v>
      </c>
      <c r="I282" s="11" t="s">
        <v>27</v>
      </c>
      <c r="J282" s="10" t="s">
        <v>28</v>
      </c>
      <c r="K282" s="10" t="s">
        <v>28</v>
      </c>
      <c r="L282" s="12" t="s">
        <v>28</v>
      </c>
      <c r="M282" s="8" t="s">
        <v>28</v>
      </c>
      <c r="N282" s="8">
        <v>4</v>
      </c>
    </row>
    <row r="283" spans="1:14">
      <c r="A283" s="10">
        <v>545.08804821703359</v>
      </c>
      <c r="B283" s="11" t="s">
        <v>14</v>
      </c>
      <c r="C283" s="10">
        <v>49.920288199091445</v>
      </c>
      <c r="D283" s="12" t="s">
        <v>32</v>
      </c>
      <c r="E283" s="12" t="s">
        <v>16</v>
      </c>
      <c r="F283" s="11" t="s">
        <v>17</v>
      </c>
      <c r="G283" s="11">
        <v>20</v>
      </c>
      <c r="H283" s="11" t="s">
        <v>33</v>
      </c>
      <c r="I283" s="11" t="s">
        <v>27</v>
      </c>
      <c r="J283" s="10" t="s">
        <v>28</v>
      </c>
      <c r="K283" s="10" t="s">
        <v>28</v>
      </c>
      <c r="L283" s="12" t="s">
        <v>28</v>
      </c>
      <c r="M283" s="8" t="s">
        <v>28</v>
      </c>
      <c r="N283" s="8">
        <v>1</v>
      </c>
    </row>
    <row r="284" spans="1:14">
      <c r="A284" s="10">
        <v>1605.2655949122527</v>
      </c>
      <c r="B284" s="11" t="s">
        <v>14</v>
      </c>
      <c r="C284" s="10">
        <v>50.014623866049917</v>
      </c>
      <c r="D284" s="12" t="s">
        <v>15</v>
      </c>
      <c r="E284" s="12" t="s">
        <v>21</v>
      </c>
      <c r="F284" s="11" t="s">
        <v>17</v>
      </c>
      <c r="G284" s="11">
        <v>38</v>
      </c>
      <c r="H284" s="11" t="s">
        <v>33</v>
      </c>
      <c r="I284" s="11" t="s">
        <v>17</v>
      </c>
      <c r="J284" s="10">
        <v>8.0580692515348371</v>
      </c>
      <c r="K284" s="10">
        <v>11.19896143412878</v>
      </c>
      <c r="L284" s="12">
        <v>42</v>
      </c>
      <c r="M284" s="8" t="s">
        <v>34</v>
      </c>
      <c r="N284" s="8">
        <v>3</v>
      </c>
    </row>
    <row r="285" spans="1:14">
      <c r="A285" s="10">
        <v>965.69394544713543</v>
      </c>
      <c r="B285" s="11" t="s">
        <v>14</v>
      </c>
      <c r="C285" s="10">
        <v>50.052543407911244</v>
      </c>
      <c r="D285" s="12" t="s">
        <v>25</v>
      </c>
      <c r="E285" s="12" t="s">
        <v>30</v>
      </c>
      <c r="F285" s="11" t="s">
        <v>17</v>
      </c>
      <c r="G285" s="11">
        <v>18</v>
      </c>
      <c r="H285" s="11" t="s">
        <v>19</v>
      </c>
      <c r="I285" s="11" t="s">
        <v>17</v>
      </c>
      <c r="J285" s="10">
        <v>6.9497423429305174</v>
      </c>
      <c r="K285" s="10">
        <v>10.531718598350988</v>
      </c>
      <c r="L285" s="12">
        <v>33</v>
      </c>
      <c r="M285" s="8" t="s">
        <v>31</v>
      </c>
      <c r="N285" s="8">
        <v>3</v>
      </c>
    </row>
    <row r="286" spans="1:14">
      <c r="A286" s="10">
        <v>962.68091124965599</v>
      </c>
      <c r="B286" s="11" t="s">
        <v>14</v>
      </c>
      <c r="C286" s="10">
        <v>50.064334956194301</v>
      </c>
      <c r="D286" s="12" t="s">
        <v>20</v>
      </c>
      <c r="E286" s="12" t="s">
        <v>30</v>
      </c>
      <c r="F286" s="11" t="s">
        <v>17</v>
      </c>
      <c r="G286" s="11">
        <v>3</v>
      </c>
      <c r="H286" s="11" t="s">
        <v>18</v>
      </c>
      <c r="I286" s="11" t="s">
        <v>27</v>
      </c>
      <c r="J286" s="10" t="s">
        <v>28</v>
      </c>
      <c r="K286" s="10" t="s">
        <v>28</v>
      </c>
      <c r="L286" s="12" t="s">
        <v>28</v>
      </c>
      <c r="M286" s="8" t="s">
        <v>28</v>
      </c>
      <c r="N286" s="8">
        <v>4</v>
      </c>
    </row>
    <row r="287" spans="1:14">
      <c r="A287" s="10">
        <v>1917.2071101635802</v>
      </c>
      <c r="B287" s="11" t="s">
        <v>24</v>
      </c>
      <c r="C287" s="10">
        <v>50.089782078049723</v>
      </c>
      <c r="D287" s="12" t="s">
        <v>32</v>
      </c>
      <c r="E287" s="12" t="s">
        <v>35</v>
      </c>
      <c r="F287" s="11" t="s">
        <v>17</v>
      </c>
      <c r="G287" s="11">
        <v>31</v>
      </c>
      <c r="H287" s="11" t="s">
        <v>33</v>
      </c>
      <c r="I287" s="11" t="s">
        <v>27</v>
      </c>
      <c r="J287" s="10" t="s">
        <v>28</v>
      </c>
      <c r="K287" s="10" t="s">
        <v>28</v>
      </c>
      <c r="L287" s="12" t="s">
        <v>28</v>
      </c>
      <c r="M287" s="8" t="s">
        <v>28</v>
      </c>
      <c r="N287" s="8">
        <v>4</v>
      </c>
    </row>
    <row r="288" spans="1:14">
      <c r="A288" s="10">
        <v>1858.9096934420693</v>
      </c>
      <c r="B288" s="11" t="s">
        <v>14</v>
      </c>
      <c r="C288" s="10">
        <v>50.138830438911654</v>
      </c>
      <c r="D288" s="12" t="s">
        <v>20</v>
      </c>
      <c r="E288" s="12" t="s">
        <v>35</v>
      </c>
      <c r="F288" s="11" t="s">
        <v>17</v>
      </c>
      <c r="G288" s="11">
        <v>25</v>
      </c>
      <c r="H288" s="11" t="s">
        <v>23</v>
      </c>
      <c r="I288" s="11" t="s">
        <v>27</v>
      </c>
      <c r="J288" s="10" t="s">
        <v>28</v>
      </c>
      <c r="K288" s="10" t="s">
        <v>28</v>
      </c>
      <c r="L288" s="12" t="s">
        <v>28</v>
      </c>
      <c r="M288" s="8" t="s">
        <v>28</v>
      </c>
      <c r="N288" s="8">
        <v>4</v>
      </c>
    </row>
    <row r="289" spans="1:14">
      <c r="A289" s="10">
        <v>1312.7531820084264</v>
      </c>
      <c r="B289" s="11" t="s">
        <v>24</v>
      </c>
      <c r="C289" s="10">
        <v>50.245181750227786</v>
      </c>
      <c r="D289" s="12" t="s">
        <v>25</v>
      </c>
      <c r="E289" s="12" t="s">
        <v>21</v>
      </c>
      <c r="F289" s="11" t="s">
        <v>17</v>
      </c>
      <c r="G289" s="11">
        <v>38</v>
      </c>
      <c r="H289" s="11" t="s">
        <v>23</v>
      </c>
      <c r="I289" s="11" t="s">
        <v>17</v>
      </c>
      <c r="J289" s="10">
        <v>3.6927322073198825</v>
      </c>
      <c r="K289" s="10">
        <v>5.1360061143094065</v>
      </c>
      <c r="L289" s="12">
        <v>47</v>
      </c>
      <c r="M289" s="8" t="s">
        <v>31</v>
      </c>
      <c r="N289" s="8">
        <v>5</v>
      </c>
    </row>
    <row r="290" spans="1:14">
      <c r="A290" s="10">
        <v>614.8690520020242</v>
      </c>
      <c r="B290" s="11" t="s">
        <v>14</v>
      </c>
      <c r="C290" s="10">
        <v>50.456639941133005</v>
      </c>
      <c r="D290" s="12" t="s">
        <v>32</v>
      </c>
      <c r="E290" s="12" t="s">
        <v>16</v>
      </c>
      <c r="F290" s="11" t="s">
        <v>17</v>
      </c>
      <c r="G290" s="11">
        <v>27</v>
      </c>
      <c r="H290" s="11" t="s">
        <v>33</v>
      </c>
      <c r="I290" s="11" t="s">
        <v>27</v>
      </c>
      <c r="J290" s="10" t="s">
        <v>28</v>
      </c>
      <c r="K290" s="10" t="s">
        <v>28</v>
      </c>
      <c r="L290" s="12" t="s">
        <v>28</v>
      </c>
      <c r="M290" s="8" t="s">
        <v>28</v>
      </c>
      <c r="N290" s="8">
        <v>3</v>
      </c>
    </row>
    <row r="291" spans="1:14">
      <c r="A291" s="10">
        <v>1892.4661606432464</v>
      </c>
      <c r="B291" s="11" t="s">
        <v>14</v>
      </c>
      <c r="C291" s="10">
        <v>50.472133779586841</v>
      </c>
      <c r="D291" s="12" t="s">
        <v>29</v>
      </c>
      <c r="E291" s="12" t="s">
        <v>35</v>
      </c>
      <c r="F291" s="11" t="s">
        <v>17</v>
      </c>
      <c r="G291" s="11">
        <v>19</v>
      </c>
      <c r="H291" s="11" t="s">
        <v>19</v>
      </c>
      <c r="I291" s="11" t="s">
        <v>27</v>
      </c>
      <c r="J291" s="10" t="s">
        <v>28</v>
      </c>
      <c r="K291" s="10" t="s">
        <v>28</v>
      </c>
      <c r="L291" s="12" t="s">
        <v>28</v>
      </c>
      <c r="M291" s="8" t="s">
        <v>28</v>
      </c>
      <c r="N291" s="8">
        <v>5</v>
      </c>
    </row>
    <row r="292" spans="1:14">
      <c r="A292" s="10">
        <v>534.06598652910679</v>
      </c>
      <c r="B292" s="11" t="s">
        <v>24</v>
      </c>
      <c r="C292" s="10">
        <v>50.529618339930522</v>
      </c>
      <c r="D292" s="12" t="s">
        <v>15</v>
      </c>
      <c r="E292" s="12" t="s">
        <v>16</v>
      </c>
      <c r="F292" s="11" t="s">
        <v>17</v>
      </c>
      <c r="G292" s="11">
        <v>27</v>
      </c>
      <c r="H292" s="11" t="s">
        <v>33</v>
      </c>
      <c r="I292" s="11" t="s">
        <v>17</v>
      </c>
      <c r="J292" s="10">
        <v>4.010704059425148</v>
      </c>
      <c r="K292" s="10">
        <v>8.6011039570896379</v>
      </c>
      <c r="L292" s="12">
        <v>49</v>
      </c>
      <c r="M292" s="8" t="s">
        <v>31</v>
      </c>
      <c r="N292" s="8">
        <v>1</v>
      </c>
    </row>
    <row r="293" spans="1:14">
      <c r="A293" s="10">
        <v>444.11288236850436</v>
      </c>
      <c r="B293" s="11" t="s">
        <v>14</v>
      </c>
      <c r="C293" s="10">
        <v>50.62304184715488</v>
      </c>
      <c r="D293" s="12" t="s">
        <v>20</v>
      </c>
      <c r="E293" s="12" t="s">
        <v>16</v>
      </c>
      <c r="F293" s="11" t="s">
        <v>17</v>
      </c>
      <c r="G293" s="11">
        <v>13</v>
      </c>
      <c r="H293" s="11" t="s">
        <v>19</v>
      </c>
      <c r="I293" s="11" t="s">
        <v>27</v>
      </c>
      <c r="J293" s="10" t="s">
        <v>28</v>
      </c>
      <c r="K293" s="10" t="s">
        <v>28</v>
      </c>
      <c r="L293" s="12" t="s">
        <v>28</v>
      </c>
      <c r="M293" s="8" t="s">
        <v>28</v>
      </c>
      <c r="N293" s="8">
        <v>3</v>
      </c>
    </row>
    <row r="294" spans="1:14">
      <c r="A294" s="10">
        <v>231.24969452683843</v>
      </c>
      <c r="B294" s="11" t="s">
        <v>14</v>
      </c>
      <c r="C294" s="10">
        <v>50.654332419431114</v>
      </c>
      <c r="D294" s="12" t="s">
        <v>25</v>
      </c>
      <c r="E294" s="12" t="s">
        <v>26</v>
      </c>
      <c r="F294" s="11" t="s">
        <v>17</v>
      </c>
      <c r="G294" s="11">
        <v>20</v>
      </c>
      <c r="H294" s="11" t="s">
        <v>33</v>
      </c>
      <c r="I294" s="11" t="s">
        <v>27</v>
      </c>
      <c r="J294" s="10" t="s">
        <v>28</v>
      </c>
      <c r="K294" s="10" t="s">
        <v>28</v>
      </c>
      <c r="L294" s="12" t="s">
        <v>28</v>
      </c>
      <c r="M294" s="8" t="s">
        <v>28</v>
      </c>
      <c r="N294" s="8">
        <v>3</v>
      </c>
    </row>
    <row r="295" spans="1:14">
      <c r="A295" s="10">
        <v>579.02345172984417</v>
      </c>
      <c r="B295" s="11" t="s">
        <v>14</v>
      </c>
      <c r="C295" s="10">
        <v>50.693883389847464</v>
      </c>
      <c r="D295" s="12" t="s">
        <v>32</v>
      </c>
      <c r="E295" s="12" t="s">
        <v>16</v>
      </c>
      <c r="F295" s="11" t="s">
        <v>17</v>
      </c>
      <c r="G295" s="11">
        <v>12</v>
      </c>
      <c r="H295" s="11" t="s">
        <v>22</v>
      </c>
      <c r="I295" s="11" t="s">
        <v>17</v>
      </c>
      <c r="J295" s="10">
        <v>6.6487106364393496</v>
      </c>
      <c r="K295" s="10">
        <v>5.5415875922964482</v>
      </c>
      <c r="L295" s="12">
        <v>49</v>
      </c>
      <c r="M295" s="8" t="s">
        <v>34</v>
      </c>
      <c r="N295" s="8">
        <v>1</v>
      </c>
    </row>
    <row r="296" spans="1:14">
      <c r="A296" s="10">
        <v>1863.7945203531458</v>
      </c>
      <c r="B296" s="11" t="s">
        <v>14</v>
      </c>
      <c r="C296" s="10">
        <v>50.699490349216418</v>
      </c>
      <c r="D296" s="12" t="s">
        <v>20</v>
      </c>
      <c r="E296" s="12" t="s">
        <v>35</v>
      </c>
      <c r="F296" s="11" t="s">
        <v>17</v>
      </c>
      <c r="G296" s="11">
        <v>39</v>
      </c>
      <c r="H296" s="11" t="s">
        <v>22</v>
      </c>
      <c r="I296" s="11" t="s">
        <v>27</v>
      </c>
      <c r="J296" s="10" t="s">
        <v>28</v>
      </c>
      <c r="K296" s="10" t="s">
        <v>28</v>
      </c>
      <c r="L296" s="12" t="s">
        <v>28</v>
      </c>
      <c r="M296" s="8" t="s">
        <v>28</v>
      </c>
      <c r="N296" s="8">
        <v>5</v>
      </c>
    </row>
    <row r="297" spans="1:14">
      <c r="A297" s="10">
        <v>1157.4841572694986</v>
      </c>
      <c r="B297" s="11" t="s">
        <v>24</v>
      </c>
      <c r="C297" s="10">
        <v>50.740589678136033</v>
      </c>
      <c r="D297" s="12" t="s">
        <v>15</v>
      </c>
      <c r="E297" s="12" t="s">
        <v>30</v>
      </c>
      <c r="F297" s="11" t="s">
        <v>17</v>
      </c>
      <c r="G297" s="11">
        <v>35</v>
      </c>
      <c r="H297" s="11" t="s">
        <v>34</v>
      </c>
      <c r="I297" s="11" t="s">
        <v>17</v>
      </c>
      <c r="J297" s="10">
        <v>6.2182040550216593</v>
      </c>
      <c r="K297" s="10">
        <v>4.1316030240199488</v>
      </c>
      <c r="L297" s="12">
        <v>42</v>
      </c>
      <c r="M297" s="8" t="s">
        <v>31</v>
      </c>
      <c r="N297" s="8">
        <v>5</v>
      </c>
    </row>
    <row r="298" spans="1:14">
      <c r="A298" s="10">
        <v>368.84625440513713</v>
      </c>
      <c r="B298" s="11" t="s">
        <v>14</v>
      </c>
      <c r="C298" s="10">
        <v>50.762303215719797</v>
      </c>
      <c r="D298" s="12" t="s">
        <v>25</v>
      </c>
      <c r="E298" s="12" t="s">
        <v>26</v>
      </c>
      <c r="F298" s="11" t="s">
        <v>17</v>
      </c>
      <c r="G298" s="11">
        <v>37</v>
      </c>
      <c r="H298" s="11" t="s">
        <v>33</v>
      </c>
      <c r="I298" s="11" t="s">
        <v>27</v>
      </c>
      <c r="J298" s="10" t="s">
        <v>28</v>
      </c>
      <c r="K298" s="10" t="s">
        <v>28</v>
      </c>
      <c r="L298" s="12" t="s">
        <v>28</v>
      </c>
      <c r="M298" s="8" t="s">
        <v>28</v>
      </c>
      <c r="N298" s="8">
        <v>2</v>
      </c>
    </row>
    <row r="299" spans="1:14">
      <c r="A299" s="10">
        <v>1352.841489890616</v>
      </c>
      <c r="B299" s="11" t="s">
        <v>14</v>
      </c>
      <c r="C299" s="10">
        <v>50.767210106219117</v>
      </c>
      <c r="D299" s="12" t="s">
        <v>20</v>
      </c>
      <c r="E299" s="12" t="s">
        <v>21</v>
      </c>
      <c r="F299" s="11" t="s">
        <v>17</v>
      </c>
      <c r="G299" s="11">
        <v>11</v>
      </c>
      <c r="H299" s="11" t="s">
        <v>23</v>
      </c>
      <c r="I299" s="11" t="s">
        <v>27</v>
      </c>
      <c r="J299" s="10" t="s">
        <v>28</v>
      </c>
      <c r="K299" s="10" t="s">
        <v>28</v>
      </c>
      <c r="L299" s="12" t="s">
        <v>28</v>
      </c>
      <c r="M299" s="8" t="s">
        <v>28</v>
      </c>
      <c r="N299" s="8">
        <v>4</v>
      </c>
    </row>
    <row r="300" spans="1:14">
      <c r="A300" s="10">
        <v>847.40939361721814</v>
      </c>
      <c r="B300" s="11" t="s">
        <v>14</v>
      </c>
      <c r="C300" s="10">
        <v>50.835865220335016</v>
      </c>
      <c r="D300" s="12" t="s">
        <v>20</v>
      </c>
      <c r="E300" s="12" t="s">
        <v>30</v>
      </c>
      <c r="F300" s="11" t="s">
        <v>17</v>
      </c>
      <c r="G300" s="11">
        <v>35</v>
      </c>
      <c r="H300" s="11" t="s">
        <v>31</v>
      </c>
      <c r="I300" s="11" t="s">
        <v>17</v>
      </c>
      <c r="J300" s="10">
        <v>3.2071038051359242</v>
      </c>
      <c r="K300" s="10">
        <v>1.0722532385518071</v>
      </c>
      <c r="L300" s="12">
        <v>38</v>
      </c>
      <c r="M300" s="8" t="s">
        <v>33</v>
      </c>
      <c r="N300" s="8">
        <v>4</v>
      </c>
    </row>
    <row r="301" spans="1:14">
      <c r="A301" s="10">
        <v>561.98718189165083</v>
      </c>
      <c r="B301" s="11" t="s">
        <v>14</v>
      </c>
      <c r="C301" s="10">
        <v>50.859207706861156</v>
      </c>
      <c r="D301" s="12" t="s">
        <v>20</v>
      </c>
      <c r="E301" s="12" t="s">
        <v>16</v>
      </c>
      <c r="F301" s="11" t="s">
        <v>17</v>
      </c>
      <c r="G301" s="11">
        <v>41</v>
      </c>
      <c r="H301" s="11" t="s">
        <v>22</v>
      </c>
      <c r="I301" s="11" t="s">
        <v>27</v>
      </c>
      <c r="J301" s="10" t="s">
        <v>28</v>
      </c>
      <c r="K301" s="10" t="s">
        <v>28</v>
      </c>
      <c r="L301" s="12" t="s">
        <v>28</v>
      </c>
      <c r="M301" s="8" t="s">
        <v>28</v>
      </c>
      <c r="N301" s="8">
        <v>1</v>
      </c>
    </row>
    <row r="302" spans="1:14">
      <c r="A302" s="10">
        <v>146.27831495887023</v>
      </c>
      <c r="B302" s="11" t="s">
        <v>14</v>
      </c>
      <c r="C302" s="10">
        <v>50.90262807860352</v>
      </c>
      <c r="D302" s="12" t="s">
        <v>25</v>
      </c>
      <c r="E302" s="12" t="s">
        <v>26</v>
      </c>
      <c r="F302" s="11" t="s">
        <v>17</v>
      </c>
      <c r="G302" s="11">
        <v>27</v>
      </c>
      <c r="H302" s="11" t="s">
        <v>23</v>
      </c>
      <c r="I302" s="11" t="s">
        <v>17</v>
      </c>
      <c r="J302" s="10">
        <v>8.0853039473148289</v>
      </c>
      <c r="K302" s="10">
        <v>3.4879687797845649</v>
      </c>
      <c r="L302" s="12">
        <v>28</v>
      </c>
      <c r="M302" s="8" t="s">
        <v>18</v>
      </c>
      <c r="N302" s="8">
        <v>4</v>
      </c>
    </row>
    <row r="303" spans="1:14">
      <c r="A303" s="10">
        <v>438.49086414418076</v>
      </c>
      <c r="B303" s="11" t="s">
        <v>14</v>
      </c>
      <c r="C303" s="10">
        <v>51.042492151684407</v>
      </c>
      <c r="D303" s="12" t="s">
        <v>15</v>
      </c>
      <c r="E303" s="12" t="s">
        <v>16</v>
      </c>
      <c r="F303" s="11" t="s">
        <v>17</v>
      </c>
      <c r="G303" s="11">
        <v>16</v>
      </c>
      <c r="H303" s="11" t="s">
        <v>31</v>
      </c>
      <c r="I303" s="11" t="s">
        <v>27</v>
      </c>
      <c r="J303" s="10" t="s">
        <v>28</v>
      </c>
      <c r="K303" s="10" t="s">
        <v>28</v>
      </c>
      <c r="L303" s="12" t="s">
        <v>28</v>
      </c>
      <c r="M303" s="8" t="s">
        <v>28</v>
      </c>
      <c r="N303" s="8">
        <v>4</v>
      </c>
    </row>
    <row r="304" spans="1:14">
      <c r="A304" s="10">
        <v>342.03585461151363</v>
      </c>
      <c r="B304" s="11" t="s">
        <v>24</v>
      </c>
      <c r="C304" s="10">
        <v>51.096796943265346</v>
      </c>
      <c r="D304" s="12" t="s">
        <v>32</v>
      </c>
      <c r="E304" s="12" t="s">
        <v>26</v>
      </c>
      <c r="F304" s="11" t="s">
        <v>17</v>
      </c>
      <c r="G304" s="11">
        <v>18</v>
      </c>
      <c r="H304" s="11" t="s">
        <v>23</v>
      </c>
      <c r="I304" s="11" t="s">
        <v>17</v>
      </c>
      <c r="J304" s="10">
        <v>6.9724488843721399</v>
      </c>
      <c r="K304" s="10">
        <v>4.1661415303664864</v>
      </c>
      <c r="L304" s="12">
        <v>50</v>
      </c>
      <c r="M304" s="8" t="s">
        <v>22</v>
      </c>
      <c r="N304" s="8">
        <v>2</v>
      </c>
    </row>
    <row r="305" spans="1:14">
      <c r="A305" s="10">
        <v>1530.643247648072</v>
      </c>
      <c r="B305" s="11" t="s">
        <v>14</v>
      </c>
      <c r="C305" s="10">
        <v>51.113053957975495</v>
      </c>
      <c r="D305" s="12" t="s">
        <v>29</v>
      </c>
      <c r="E305" s="12" t="s">
        <v>21</v>
      </c>
      <c r="F305" s="11" t="s">
        <v>17</v>
      </c>
      <c r="G305" s="11">
        <v>45</v>
      </c>
      <c r="H305" s="11" t="s">
        <v>33</v>
      </c>
      <c r="I305" s="11" t="s">
        <v>27</v>
      </c>
      <c r="J305" s="10" t="s">
        <v>28</v>
      </c>
      <c r="K305" s="10" t="s">
        <v>28</v>
      </c>
      <c r="L305" s="12" t="s">
        <v>28</v>
      </c>
      <c r="M305" s="8" t="s">
        <v>28</v>
      </c>
      <c r="N305" s="8">
        <v>2</v>
      </c>
    </row>
    <row r="306" spans="1:14">
      <c r="A306" s="10">
        <v>375.05403461609433</v>
      </c>
      <c r="B306" s="11" t="s">
        <v>24</v>
      </c>
      <c r="C306" s="10">
        <v>51.12323115007846</v>
      </c>
      <c r="D306" s="12" t="s">
        <v>15</v>
      </c>
      <c r="E306" s="12" t="s">
        <v>26</v>
      </c>
      <c r="F306" s="11" t="s">
        <v>17</v>
      </c>
      <c r="G306" s="11">
        <v>37</v>
      </c>
      <c r="H306" s="11" t="s">
        <v>34</v>
      </c>
      <c r="I306" s="11" t="s">
        <v>17</v>
      </c>
      <c r="J306" s="10">
        <v>10.620190133782696</v>
      </c>
      <c r="K306" s="10">
        <v>12.648238071698419</v>
      </c>
      <c r="L306" s="12">
        <v>46</v>
      </c>
      <c r="M306" s="8" t="s">
        <v>34</v>
      </c>
      <c r="N306" s="8">
        <v>3</v>
      </c>
    </row>
    <row r="307" spans="1:14">
      <c r="A307" s="10">
        <v>860.41511551004157</v>
      </c>
      <c r="B307" s="11" t="s">
        <v>14</v>
      </c>
      <c r="C307" s="10">
        <v>51.124331525418057</v>
      </c>
      <c r="D307" s="12" t="s">
        <v>15</v>
      </c>
      <c r="E307" s="12" t="s">
        <v>30</v>
      </c>
      <c r="F307" s="11" t="s">
        <v>17</v>
      </c>
      <c r="G307" s="11">
        <v>31</v>
      </c>
      <c r="H307" s="11" t="s">
        <v>31</v>
      </c>
      <c r="I307" s="11" t="s">
        <v>27</v>
      </c>
      <c r="J307" s="10" t="s">
        <v>28</v>
      </c>
      <c r="K307" s="10" t="s">
        <v>28</v>
      </c>
      <c r="L307" s="12" t="s">
        <v>28</v>
      </c>
      <c r="M307" s="8" t="s">
        <v>28</v>
      </c>
      <c r="N307" s="8">
        <v>5</v>
      </c>
    </row>
    <row r="308" spans="1:14">
      <c r="A308" s="10">
        <v>1332.5760862593183</v>
      </c>
      <c r="B308" s="11" t="s">
        <v>24</v>
      </c>
      <c r="C308" s="10">
        <v>51.134836524485181</v>
      </c>
      <c r="D308" s="12" t="s">
        <v>20</v>
      </c>
      <c r="E308" s="12" t="s">
        <v>21</v>
      </c>
      <c r="F308" s="11" t="s">
        <v>17</v>
      </c>
      <c r="G308" s="11">
        <v>17</v>
      </c>
      <c r="H308" s="11" t="s">
        <v>18</v>
      </c>
      <c r="I308" s="11" t="s">
        <v>17</v>
      </c>
      <c r="J308" s="10">
        <v>7.851448320568954</v>
      </c>
      <c r="K308" s="10">
        <v>9.4318463557269112</v>
      </c>
      <c r="L308" s="12">
        <v>22</v>
      </c>
      <c r="M308" s="8" t="s">
        <v>34</v>
      </c>
      <c r="N308" s="8">
        <v>6</v>
      </c>
    </row>
    <row r="309" spans="1:14">
      <c r="A309" s="10">
        <v>1797.2467264492286</v>
      </c>
      <c r="B309" s="11" t="s">
        <v>24</v>
      </c>
      <c r="C309" s="10">
        <v>51.170651921649664</v>
      </c>
      <c r="D309" s="12" t="s">
        <v>29</v>
      </c>
      <c r="E309" s="12" t="s">
        <v>35</v>
      </c>
      <c r="F309" s="11" t="s">
        <v>17</v>
      </c>
      <c r="G309" s="11">
        <v>24</v>
      </c>
      <c r="H309" s="11" t="s">
        <v>19</v>
      </c>
      <c r="I309" s="11" t="s">
        <v>17</v>
      </c>
      <c r="J309" s="10">
        <v>8.5821860008779733</v>
      </c>
      <c r="K309" s="10">
        <v>12.870195413720156</v>
      </c>
      <c r="L309" s="12">
        <v>31</v>
      </c>
      <c r="M309" s="8" t="s">
        <v>33</v>
      </c>
      <c r="N309" s="8">
        <v>7</v>
      </c>
    </row>
    <row r="310" spans="1:14">
      <c r="A310" s="10">
        <v>692.8081769777383</v>
      </c>
      <c r="B310" s="11" t="s">
        <v>24</v>
      </c>
      <c r="C310" s="10">
        <v>51.212801914455255</v>
      </c>
      <c r="D310" s="12" t="s">
        <v>32</v>
      </c>
      <c r="E310" s="12" t="s">
        <v>16</v>
      </c>
      <c r="F310" s="11" t="s">
        <v>17</v>
      </c>
      <c r="G310" s="11">
        <v>13</v>
      </c>
      <c r="H310" s="11" t="s">
        <v>18</v>
      </c>
      <c r="I310" s="11" t="s">
        <v>17</v>
      </c>
      <c r="J310" s="10">
        <v>8.6503134221173834</v>
      </c>
      <c r="K310" s="10">
        <v>2.9720714815378275</v>
      </c>
      <c r="L310" s="12">
        <v>15</v>
      </c>
      <c r="M310" s="8" t="s">
        <v>18</v>
      </c>
      <c r="N310" s="8">
        <v>1</v>
      </c>
    </row>
    <row r="311" spans="1:14">
      <c r="A311" s="10">
        <v>716.56344626516409</v>
      </c>
      <c r="B311" s="11" t="s">
        <v>24</v>
      </c>
      <c r="C311" s="10">
        <v>51.222885387019105</v>
      </c>
      <c r="D311" s="12" t="s">
        <v>32</v>
      </c>
      <c r="E311" s="12" t="s">
        <v>16</v>
      </c>
      <c r="F311" s="11" t="s">
        <v>17</v>
      </c>
      <c r="G311" s="11">
        <v>42</v>
      </c>
      <c r="H311" s="11" t="s">
        <v>19</v>
      </c>
      <c r="I311" s="11" t="s">
        <v>17</v>
      </c>
      <c r="J311" s="10">
        <v>8.7985466624906756</v>
      </c>
      <c r="K311" s="10">
        <v>5.144313677117248</v>
      </c>
      <c r="L311" s="12">
        <v>45</v>
      </c>
      <c r="M311" s="8" t="s">
        <v>22</v>
      </c>
      <c r="N311" s="8">
        <v>3</v>
      </c>
    </row>
    <row r="312" spans="1:14">
      <c r="A312" s="10">
        <v>374.88185019921178</v>
      </c>
      <c r="B312" s="11" t="s">
        <v>24</v>
      </c>
      <c r="C312" s="10">
        <v>51.355798547057873</v>
      </c>
      <c r="D312" s="12" t="s">
        <v>25</v>
      </c>
      <c r="E312" s="12" t="s">
        <v>26</v>
      </c>
      <c r="F312" s="11" t="s">
        <v>17</v>
      </c>
      <c r="G312" s="11">
        <v>30</v>
      </c>
      <c r="H312" s="11" t="s">
        <v>19</v>
      </c>
      <c r="I312" s="11" t="s">
        <v>27</v>
      </c>
      <c r="J312" s="10" t="s">
        <v>28</v>
      </c>
      <c r="K312" s="10" t="s">
        <v>28</v>
      </c>
      <c r="L312" s="12" t="s">
        <v>28</v>
      </c>
      <c r="M312" s="8" t="s">
        <v>28</v>
      </c>
      <c r="N312" s="8">
        <v>3</v>
      </c>
    </row>
    <row r="313" spans="1:14">
      <c r="A313" s="10">
        <v>55.265766049304062</v>
      </c>
      <c r="B313" s="11" t="s">
        <v>24</v>
      </c>
      <c r="C313" s="10">
        <v>51.377030017706176</v>
      </c>
      <c r="D313" s="12" t="s">
        <v>29</v>
      </c>
      <c r="E313" s="12" t="s">
        <v>26</v>
      </c>
      <c r="F313" s="11" t="s">
        <v>17</v>
      </c>
      <c r="G313" s="11">
        <v>38</v>
      </c>
      <c r="H313" s="11" t="s">
        <v>23</v>
      </c>
      <c r="I313" s="11" t="s">
        <v>27</v>
      </c>
      <c r="J313" s="10" t="s">
        <v>28</v>
      </c>
      <c r="K313" s="10" t="s">
        <v>28</v>
      </c>
      <c r="L313" s="12" t="s">
        <v>28</v>
      </c>
      <c r="M313" s="8" t="s">
        <v>28</v>
      </c>
      <c r="N313" s="8">
        <v>3</v>
      </c>
    </row>
    <row r="314" spans="1:14">
      <c r="A314" s="10">
        <v>112.08907743013349</v>
      </c>
      <c r="B314" s="11" t="s">
        <v>24</v>
      </c>
      <c r="C314" s="10">
        <v>51.383777375769299</v>
      </c>
      <c r="D314" s="12" t="s">
        <v>29</v>
      </c>
      <c r="E314" s="12" t="s">
        <v>26</v>
      </c>
      <c r="F314" s="11" t="s">
        <v>17</v>
      </c>
      <c r="G314" s="11">
        <v>42</v>
      </c>
      <c r="H314" s="11" t="s">
        <v>33</v>
      </c>
      <c r="I314" s="11" t="s">
        <v>17</v>
      </c>
      <c r="J314" s="10">
        <v>6.4323869360864672</v>
      </c>
      <c r="K314" s="10">
        <v>7.792488037652662</v>
      </c>
      <c r="L314" s="12">
        <v>51</v>
      </c>
      <c r="M314" s="8" t="s">
        <v>22</v>
      </c>
      <c r="N314" s="8">
        <v>4</v>
      </c>
    </row>
    <row r="315" spans="1:14">
      <c r="A315" s="10">
        <v>842.78218338881402</v>
      </c>
      <c r="B315" s="11" t="s">
        <v>14</v>
      </c>
      <c r="C315" s="10">
        <v>51.45635629789588</v>
      </c>
      <c r="D315" s="12" t="s">
        <v>29</v>
      </c>
      <c r="E315" s="12" t="s">
        <v>30</v>
      </c>
      <c r="F315" s="11" t="s">
        <v>17</v>
      </c>
      <c r="G315" s="11">
        <v>45</v>
      </c>
      <c r="H315" s="11" t="s">
        <v>19</v>
      </c>
      <c r="I315" s="11" t="s">
        <v>27</v>
      </c>
      <c r="J315" s="10" t="s">
        <v>28</v>
      </c>
      <c r="K315" s="10" t="s">
        <v>28</v>
      </c>
      <c r="L315" s="12" t="s">
        <v>28</v>
      </c>
      <c r="M315" s="8" t="s">
        <v>28</v>
      </c>
      <c r="N315" s="8">
        <v>4</v>
      </c>
    </row>
    <row r="316" spans="1:14">
      <c r="A316" s="10">
        <v>1652.0304480514753</v>
      </c>
      <c r="B316" s="11" t="s">
        <v>14</v>
      </c>
      <c r="C316" s="10">
        <v>51.57393137496183</v>
      </c>
      <c r="D316" s="12" t="s">
        <v>32</v>
      </c>
      <c r="E316" s="12" t="s">
        <v>35</v>
      </c>
      <c r="F316" s="11" t="s">
        <v>17</v>
      </c>
      <c r="G316" s="11">
        <v>38</v>
      </c>
      <c r="H316" s="11" t="s">
        <v>22</v>
      </c>
      <c r="I316" s="11" t="s">
        <v>17</v>
      </c>
      <c r="J316" s="10">
        <v>4.4247523505845674</v>
      </c>
      <c r="K316" s="10">
        <v>7.7773550536783684</v>
      </c>
      <c r="L316" s="12">
        <v>41</v>
      </c>
      <c r="M316" s="8" t="s">
        <v>22</v>
      </c>
      <c r="N316" s="8">
        <v>4</v>
      </c>
    </row>
    <row r="317" spans="1:14">
      <c r="A317" s="10">
        <v>678.9282302504738</v>
      </c>
      <c r="B317" s="11" t="s">
        <v>24</v>
      </c>
      <c r="C317" s="10">
        <v>51.599606231669682</v>
      </c>
      <c r="D317" s="12" t="s">
        <v>29</v>
      </c>
      <c r="E317" s="12" t="s">
        <v>16</v>
      </c>
      <c r="F317" s="11" t="s">
        <v>17</v>
      </c>
      <c r="G317" s="11">
        <v>24</v>
      </c>
      <c r="H317" s="11" t="s">
        <v>31</v>
      </c>
      <c r="I317" s="11" t="s">
        <v>27</v>
      </c>
      <c r="J317" s="10" t="s">
        <v>28</v>
      </c>
      <c r="K317" s="10" t="s">
        <v>28</v>
      </c>
      <c r="L317" s="12" t="s">
        <v>28</v>
      </c>
      <c r="M317" s="8" t="s">
        <v>28</v>
      </c>
      <c r="N317" s="8">
        <v>3</v>
      </c>
    </row>
    <row r="318" spans="1:14">
      <c r="A318" s="10">
        <v>1534.9720754448851</v>
      </c>
      <c r="B318" s="11" t="s">
        <v>24</v>
      </c>
      <c r="C318" s="10">
        <v>51.62748719551454</v>
      </c>
      <c r="D318" s="12" t="s">
        <v>32</v>
      </c>
      <c r="E318" s="12" t="s">
        <v>21</v>
      </c>
      <c r="F318" s="11" t="s">
        <v>17</v>
      </c>
      <c r="G318" s="11">
        <v>20</v>
      </c>
      <c r="H318" s="11" t="s">
        <v>23</v>
      </c>
      <c r="I318" s="11" t="s">
        <v>27</v>
      </c>
      <c r="J318" s="10" t="s">
        <v>28</v>
      </c>
      <c r="K318" s="10" t="s">
        <v>28</v>
      </c>
      <c r="L318" s="12" t="s">
        <v>28</v>
      </c>
      <c r="M318" s="8" t="s">
        <v>28</v>
      </c>
      <c r="N318" s="8">
        <v>4</v>
      </c>
    </row>
    <row r="319" spans="1:14">
      <c r="A319" s="10">
        <v>733.94472872672372</v>
      </c>
      <c r="B319" s="11" t="s">
        <v>24</v>
      </c>
      <c r="C319" s="10">
        <v>51.629038606589603</v>
      </c>
      <c r="D319" s="12" t="s">
        <v>29</v>
      </c>
      <c r="E319" s="12" t="s">
        <v>16</v>
      </c>
      <c r="F319" s="11" t="s">
        <v>17</v>
      </c>
      <c r="G319" s="11">
        <v>39</v>
      </c>
      <c r="H319" s="11" t="s">
        <v>31</v>
      </c>
      <c r="I319" s="11" t="s">
        <v>17</v>
      </c>
      <c r="J319" s="10">
        <v>4.9463732251412624</v>
      </c>
      <c r="K319" s="10">
        <v>11.237419559625522</v>
      </c>
      <c r="L319" s="12">
        <v>44</v>
      </c>
      <c r="M319" s="8" t="s">
        <v>33</v>
      </c>
      <c r="N319" s="8">
        <v>2</v>
      </c>
    </row>
    <row r="320" spans="1:14">
      <c r="A320" s="10">
        <v>1127.7323094166964</v>
      </c>
      <c r="B320" s="11" t="s">
        <v>14</v>
      </c>
      <c r="C320" s="10">
        <v>51.656274659355354</v>
      </c>
      <c r="D320" s="12" t="s">
        <v>25</v>
      </c>
      <c r="E320" s="12" t="s">
        <v>30</v>
      </c>
      <c r="F320" s="11" t="s">
        <v>17</v>
      </c>
      <c r="G320" s="11">
        <v>6</v>
      </c>
      <c r="H320" s="11" t="s">
        <v>22</v>
      </c>
      <c r="I320" s="11" t="s">
        <v>17</v>
      </c>
      <c r="J320" s="10">
        <v>6.9800853816773003</v>
      </c>
      <c r="K320" s="10">
        <v>11.157448653493718</v>
      </c>
      <c r="L320" s="12">
        <v>52</v>
      </c>
      <c r="M320" s="8" t="s">
        <v>18</v>
      </c>
      <c r="N320" s="8">
        <v>4</v>
      </c>
    </row>
    <row r="321" spans="1:14">
      <c r="A321" s="10">
        <v>1485.0780010654676</v>
      </c>
      <c r="B321" s="11" t="s">
        <v>24</v>
      </c>
      <c r="C321" s="10">
        <v>51.66273228672771</v>
      </c>
      <c r="D321" s="12" t="s">
        <v>32</v>
      </c>
      <c r="E321" s="12" t="s">
        <v>21</v>
      </c>
      <c r="F321" s="11" t="s">
        <v>17</v>
      </c>
      <c r="G321" s="11">
        <v>16</v>
      </c>
      <c r="H321" s="11" t="s">
        <v>33</v>
      </c>
      <c r="I321" s="11" t="s">
        <v>17</v>
      </c>
      <c r="J321" s="10">
        <v>8.0390213045130388</v>
      </c>
      <c r="K321" s="10">
        <v>1.3922776389766032</v>
      </c>
      <c r="L321" s="12">
        <v>20</v>
      </c>
      <c r="M321" s="8" t="s">
        <v>18</v>
      </c>
      <c r="N321" s="8">
        <v>2</v>
      </c>
    </row>
    <row r="322" spans="1:14">
      <c r="A322" s="10">
        <v>1430.2213031425401</v>
      </c>
      <c r="B322" s="11" t="s">
        <v>24</v>
      </c>
      <c r="C322" s="10">
        <v>51.693237697397663</v>
      </c>
      <c r="D322" s="12" t="s">
        <v>20</v>
      </c>
      <c r="E322" s="12" t="s">
        <v>21</v>
      </c>
      <c r="F322" s="11" t="s">
        <v>17</v>
      </c>
      <c r="G322" s="11">
        <v>18</v>
      </c>
      <c r="H322" s="11" t="s">
        <v>33</v>
      </c>
      <c r="I322" s="11" t="s">
        <v>27</v>
      </c>
      <c r="J322" s="10" t="s">
        <v>28</v>
      </c>
      <c r="K322" s="10" t="s">
        <v>28</v>
      </c>
      <c r="L322" s="12" t="s">
        <v>28</v>
      </c>
      <c r="M322" s="8" t="s">
        <v>28</v>
      </c>
      <c r="N322" s="8">
        <v>6</v>
      </c>
    </row>
    <row r="323" spans="1:14">
      <c r="A323" s="10">
        <v>326.83727182117053</v>
      </c>
      <c r="B323" s="11" t="s">
        <v>24</v>
      </c>
      <c r="C323" s="10">
        <v>51.705269995430911</v>
      </c>
      <c r="D323" s="12" t="s">
        <v>29</v>
      </c>
      <c r="E323" s="12" t="s">
        <v>26</v>
      </c>
      <c r="F323" s="11" t="s">
        <v>17</v>
      </c>
      <c r="G323" s="11">
        <v>14</v>
      </c>
      <c r="H323" s="11" t="s">
        <v>18</v>
      </c>
      <c r="I323" s="11" t="s">
        <v>17</v>
      </c>
      <c r="J323" s="10">
        <v>10.610058640172813</v>
      </c>
      <c r="K323" s="10">
        <v>5.6256216487925874</v>
      </c>
      <c r="L323" s="12">
        <v>51</v>
      </c>
      <c r="M323" s="8" t="s">
        <v>22</v>
      </c>
      <c r="N323" s="8">
        <v>4</v>
      </c>
    </row>
    <row r="324" spans="1:14">
      <c r="A324" s="10">
        <v>983.85994758650475</v>
      </c>
      <c r="B324" s="11" t="s">
        <v>24</v>
      </c>
      <c r="C324" s="10">
        <v>51.710018315944957</v>
      </c>
      <c r="D324" s="12" t="s">
        <v>20</v>
      </c>
      <c r="E324" s="12" t="s">
        <v>30</v>
      </c>
      <c r="F324" s="11" t="s">
        <v>17</v>
      </c>
      <c r="G324" s="11">
        <v>18</v>
      </c>
      <c r="H324" s="11" t="s">
        <v>22</v>
      </c>
      <c r="I324" s="11" t="s">
        <v>17</v>
      </c>
      <c r="J324" s="10">
        <v>3.0486145681101009</v>
      </c>
      <c r="K324" s="10">
        <v>12.882768479419866</v>
      </c>
      <c r="L324" s="12">
        <v>50</v>
      </c>
      <c r="M324" s="8" t="s">
        <v>34</v>
      </c>
      <c r="N324" s="8">
        <v>6</v>
      </c>
    </row>
    <row r="325" spans="1:14">
      <c r="A325" s="10">
        <v>1418.2042867793318</v>
      </c>
      <c r="B325" s="11" t="s">
        <v>24</v>
      </c>
      <c r="C325" s="10">
        <v>51.79077054958978</v>
      </c>
      <c r="D325" s="12" t="s">
        <v>20</v>
      </c>
      <c r="E325" s="12" t="s">
        <v>21</v>
      </c>
      <c r="F325" s="11" t="s">
        <v>17</v>
      </c>
      <c r="G325" s="11">
        <v>13</v>
      </c>
      <c r="H325" s="11" t="s">
        <v>31</v>
      </c>
      <c r="I325" s="11" t="s">
        <v>17</v>
      </c>
      <c r="J325" s="10">
        <v>7.1962528513705211</v>
      </c>
      <c r="K325" s="10">
        <v>9.6635661065428575</v>
      </c>
      <c r="L325" s="12">
        <v>45</v>
      </c>
      <c r="M325" s="8" t="s">
        <v>31</v>
      </c>
      <c r="N325" s="8">
        <v>6</v>
      </c>
    </row>
    <row r="326" spans="1:14">
      <c r="A326" s="10">
        <v>1752.6985970072276</v>
      </c>
      <c r="B326" s="11" t="s">
        <v>24</v>
      </c>
      <c r="C326" s="10">
        <v>51.886753545095033</v>
      </c>
      <c r="D326" s="12" t="s">
        <v>15</v>
      </c>
      <c r="E326" s="12" t="s">
        <v>35</v>
      </c>
      <c r="F326" s="11" t="s">
        <v>17</v>
      </c>
      <c r="G326" s="11">
        <v>34</v>
      </c>
      <c r="H326" s="11" t="s">
        <v>19</v>
      </c>
      <c r="I326" s="11" t="s">
        <v>17</v>
      </c>
      <c r="J326" s="10">
        <v>5.3582319409809358</v>
      </c>
      <c r="K326" s="10">
        <v>3.2077705127829619</v>
      </c>
      <c r="L326" s="12">
        <v>39</v>
      </c>
      <c r="M326" s="8" t="s">
        <v>19</v>
      </c>
      <c r="N326" s="8">
        <v>5</v>
      </c>
    </row>
    <row r="327" spans="1:14">
      <c r="A327" s="10">
        <v>1546.5057086616378</v>
      </c>
      <c r="B327" s="11" t="s">
        <v>14</v>
      </c>
      <c r="C327" s="10">
        <v>51.988398584334917</v>
      </c>
      <c r="D327" s="12" t="s">
        <v>29</v>
      </c>
      <c r="E327" s="12" t="s">
        <v>21</v>
      </c>
      <c r="F327" s="11" t="s">
        <v>17</v>
      </c>
      <c r="G327" s="11">
        <v>40</v>
      </c>
      <c r="H327" s="11" t="s">
        <v>33</v>
      </c>
      <c r="I327" s="11" t="s">
        <v>17</v>
      </c>
      <c r="J327" s="10">
        <v>4.481500128873015</v>
      </c>
      <c r="K327" s="10">
        <v>6.5479449147471485</v>
      </c>
      <c r="L327" s="12">
        <v>52</v>
      </c>
      <c r="M327" s="8" t="s">
        <v>34</v>
      </c>
      <c r="N327" s="8">
        <v>4</v>
      </c>
    </row>
    <row r="328" spans="1:14">
      <c r="A328" s="10">
        <v>334.37751349991566</v>
      </c>
      <c r="B328" s="11" t="s">
        <v>14</v>
      </c>
      <c r="C328" s="10">
        <v>51.989138275467852</v>
      </c>
      <c r="D328" s="12" t="s">
        <v>29</v>
      </c>
      <c r="E328" s="12" t="s">
        <v>26</v>
      </c>
      <c r="F328" s="11" t="s">
        <v>17</v>
      </c>
      <c r="G328" s="11">
        <v>6</v>
      </c>
      <c r="H328" s="11" t="s">
        <v>18</v>
      </c>
      <c r="I328" s="11" t="s">
        <v>17</v>
      </c>
      <c r="J328" s="10">
        <v>6.4538108104833123</v>
      </c>
      <c r="K328" s="10">
        <v>8.9886849426191677</v>
      </c>
      <c r="L328" s="12">
        <v>34</v>
      </c>
      <c r="M328" s="8" t="s">
        <v>19</v>
      </c>
      <c r="N328" s="8">
        <v>3</v>
      </c>
    </row>
    <row r="329" spans="1:14">
      <c r="A329" s="10">
        <v>261.6248114090555</v>
      </c>
      <c r="B329" s="11" t="s">
        <v>24</v>
      </c>
      <c r="C329" s="10">
        <v>51.995617962707371</v>
      </c>
      <c r="D329" s="12" t="s">
        <v>20</v>
      </c>
      <c r="E329" s="12" t="s">
        <v>26</v>
      </c>
      <c r="F329" s="11" t="s">
        <v>17</v>
      </c>
      <c r="G329" s="11">
        <v>39</v>
      </c>
      <c r="H329" s="11" t="s">
        <v>31</v>
      </c>
      <c r="I329" s="11" t="s">
        <v>27</v>
      </c>
      <c r="J329" s="10" t="s">
        <v>28</v>
      </c>
      <c r="K329" s="10" t="s">
        <v>28</v>
      </c>
      <c r="L329" s="12" t="s">
        <v>28</v>
      </c>
      <c r="M329" s="8" t="s">
        <v>28</v>
      </c>
      <c r="N329" s="8">
        <v>4</v>
      </c>
    </row>
    <row r="330" spans="1:14">
      <c r="A330" s="10">
        <v>1370.8158430011415</v>
      </c>
      <c r="B330" s="11" t="s">
        <v>14</v>
      </c>
      <c r="C330" s="10">
        <v>51.996177920763245</v>
      </c>
      <c r="D330" s="12" t="s">
        <v>25</v>
      </c>
      <c r="E330" s="12" t="s">
        <v>21</v>
      </c>
      <c r="F330" s="11" t="s">
        <v>17</v>
      </c>
      <c r="G330" s="11">
        <v>8</v>
      </c>
      <c r="H330" s="11" t="s">
        <v>31</v>
      </c>
      <c r="I330" s="11" t="s">
        <v>27</v>
      </c>
      <c r="J330" s="10" t="s">
        <v>28</v>
      </c>
      <c r="K330" s="10" t="s">
        <v>28</v>
      </c>
      <c r="L330" s="12" t="s">
        <v>28</v>
      </c>
      <c r="M330" s="8" t="s">
        <v>28</v>
      </c>
      <c r="N330" s="8">
        <v>6</v>
      </c>
    </row>
    <row r="331" spans="1:14">
      <c r="A331" s="10">
        <v>1323.2936249177549</v>
      </c>
      <c r="B331" s="11" t="s">
        <v>24</v>
      </c>
      <c r="C331" s="10">
        <v>52.049235492694663</v>
      </c>
      <c r="D331" s="12" t="s">
        <v>29</v>
      </c>
      <c r="E331" s="12" t="s">
        <v>21</v>
      </c>
      <c r="F331" s="11" t="s">
        <v>17</v>
      </c>
      <c r="G331" s="11">
        <v>18</v>
      </c>
      <c r="H331" s="11" t="s">
        <v>31</v>
      </c>
      <c r="I331" s="11" t="s">
        <v>27</v>
      </c>
      <c r="J331" s="10" t="s">
        <v>28</v>
      </c>
      <c r="K331" s="10" t="s">
        <v>28</v>
      </c>
      <c r="L331" s="12" t="s">
        <v>28</v>
      </c>
      <c r="M331" s="8" t="s">
        <v>28</v>
      </c>
      <c r="N331" s="8">
        <v>6</v>
      </c>
    </row>
    <row r="332" spans="1:14">
      <c r="A332" s="10">
        <v>428.65640845714739</v>
      </c>
      <c r="B332" s="11" t="s">
        <v>24</v>
      </c>
      <c r="C332" s="10">
        <v>52.233178936543311</v>
      </c>
      <c r="D332" s="12" t="s">
        <v>15</v>
      </c>
      <c r="E332" s="12" t="s">
        <v>16</v>
      </c>
      <c r="F332" s="11" t="s">
        <v>17</v>
      </c>
      <c r="G332" s="11">
        <v>4</v>
      </c>
      <c r="H332" s="11" t="s">
        <v>34</v>
      </c>
      <c r="I332" s="11" t="s">
        <v>17</v>
      </c>
      <c r="J332" s="10">
        <v>9.0534028106960438</v>
      </c>
      <c r="K332" s="10">
        <v>3.4198424568418129</v>
      </c>
      <c r="L332" s="12">
        <v>4</v>
      </c>
      <c r="M332" s="8" t="s">
        <v>31</v>
      </c>
      <c r="N332" s="8">
        <v>1</v>
      </c>
    </row>
    <row r="333" spans="1:14">
      <c r="A333" s="10">
        <v>1801.5685859120601</v>
      </c>
      <c r="B333" s="11" t="s">
        <v>24</v>
      </c>
      <c r="C333" s="10">
        <v>52.265816086993645</v>
      </c>
      <c r="D333" s="12" t="s">
        <v>20</v>
      </c>
      <c r="E333" s="12" t="s">
        <v>35</v>
      </c>
      <c r="F333" s="11" t="s">
        <v>17</v>
      </c>
      <c r="G333" s="11">
        <v>13</v>
      </c>
      <c r="H333" s="11" t="s">
        <v>33</v>
      </c>
      <c r="I333" s="11" t="s">
        <v>17</v>
      </c>
      <c r="J333" s="10">
        <v>6.2328936788623812</v>
      </c>
      <c r="K333" s="10">
        <v>5.9912146316549162</v>
      </c>
      <c r="L333" s="12">
        <v>18</v>
      </c>
      <c r="M333" s="8" t="s">
        <v>31</v>
      </c>
      <c r="N333" s="8">
        <v>6</v>
      </c>
    </row>
    <row r="334" spans="1:14">
      <c r="A334" s="10">
        <v>1324.8332505499523</v>
      </c>
      <c r="B334" s="11" t="s">
        <v>24</v>
      </c>
      <c r="C334" s="10">
        <v>52.346591397944451</v>
      </c>
      <c r="D334" s="12" t="s">
        <v>29</v>
      </c>
      <c r="E334" s="12" t="s">
        <v>21</v>
      </c>
      <c r="F334" s="11" t="s">
        <v>17</v>
      </c>
      <c r="G334" s="11">
        <v>12</v>
      </c>
      <c r="H334" s="11" t="s">
        <v>33</v>
      </c>
      <c r="I334" s="11" t="s">
        <v>17</v>
      </c>
      <c r="J334" s="10">
        <v>8.3055229800512507</v>
      </c>
      <c r="K334" s="10">
        <v>2.8027881823901906</v>
      </c>
      <c r="L334" s="12">
        <v>50</v>
      </c>
      <c r="M334" s="8" t="s">
        <v>19</v>
      </c>
      <c r="N334" s="8">
        <v>6</v>
      </c>
    </row>
    <row r="335" spans="1:14">
      <c r="A335" s="10">
        <v>156.33071400766559</v>
      </c>
      <c r="B335" s="11" t="s">
        <v>24</v>
      </c>
      <c r="C335" s="10">
        <v>52.379153928591208</v>
      </c>
      <c r="D335" s="12" t="s">
        <v>32</v>
      </c>
      <c r="E335" s="12" t="s">
        <v>26</v>
      </c>
      <c r="F335" s="11" t="s">
        <v>17</v>
      </c>
      <c r="G335" s="11">
        <v>37</v>
      </c>
      <c r="H335" s="11" t="s">
        <v>18</v>
      </c>
      <c r="I335" s="11" t="s">
        <v>27</v>
      </c>
      <c r="J335" s="10" t="s">
        <v>28</v>
      </c>
      <c r="K335" s="10" t="s">
        <v>28</v>
      </c>
      <c r="L335" s="12" t="s">
        <v>28</v>
      </c>
      <c r="M335" s="8" t="s">
        <v>28</v>
      </c>
      <c r="N335" s="8">
        <v>5</v>
      </c>
    </row>
    <row r="336" spans="1:14">
      <c r="A336" s="10">
        <v>1311.9723477242146</v>
      </c>
      <c r="B336" s="11" t="s">
        <v>24</v>
      </c>
      <c r="C336" s="10">
        <v>52.779247735049331</v>
      </c>
      <c r="D336" s="12" t="s">
        <v>25</v>
      </c>
      <c r="E336" s="12" t="s">
        <v>21</v>
      </c>
      <c r="F336" s="11" t="s">
        <v>17</v>
      </c>
      <c r="G336" s="11">
        <v>25</v>
      </c>
      <c r="H336" s="11" t="s">
        <v>19</v>
      </c>
      <c r="I336" s="11" t="s">
        <v>17</v>
      </c>
      <c r="J336" s="10">
        <v>5.8088238174079931</v>
      </c>
      <c r="K336" s="10">
        <v>7.8617129603642653</v>
      </c>
      <c r="L336" s="12">
        <v>41</v>
      </c>
      <c r="M336" s="8" t="s">
        <v>33</v>
      </c>
      <c r="N336" s="8">
        <v>6</v>
      </c>
    </row>
    <row r="337" spans="1:14">
      <c r="A337" s="10">
        <v>1989.5013169322183</v>
      </c>
      <c r="B337" s="11" t="s">
        <v>24</v>
      </c>
      <c r="C337" s="10">
        <v>52.849025075790038</v>
      </c>
      <c r="D337" s="12" t="s">
        <v>32</v>
      </c>
      <c r="E337" s="12" t="s">
        <v>35</v>
      </c>
      <c r="F337" s="11" t="s">
        <v>17</v>
      </c>
      <c r="G337" s="11">
        <v>3</v>
      </c>
      <c r="H337" s="11" t="s">
        <v>18</v>
      </c>
      <c r="I337" s="11" t="s">
        <v>27</v>
      </c>
      <c r="J337" s="10" t="s">
        <v>28</v>
      </c>
      <c r="K337" s="10" t="s">
        <v>28</v>
      </c>
      <c r="L337" s="12" t="s">
        <v>28</v>
      </c>
      <c r="M337" s="8" t="s">
        <v>28</v>
      </c>
      <c r="N337" s="8">
        <v>7</v>
      </c>
    </row>
    <row r="338" spans="1:14">
      <c r="A338" s="10">
        <v>1936.1474563749932</v>
      </c>
      <c r="B338" s="11" t="s">
        <v>24</v>
      </c>
      <c r="C338" s="10">
        <v>52.898941405358045</v>
      </c>
      <c r="D338" s="12" t="s">
        <v>29</v>
      </c>
      <c r="E338" s="12" t="s">
        <v>35</v>
      </c>
      <c r="F338" s="11" t="s">
        <v>17</v>
      </c>
      <c r="G338" s="11">
        <v>9</v>
      </c>
      <c r="H338" s="11" t="s">
        <v>33</v>
      </c>
      <c r="I338" s="11" t="s">
        <v>17</v>
      </c>
      <c r="J338" s="10">
        <v>5.4901990669510194</v>
      </c>
      <c r="K338" s="10">
        <v>11.545593070719882</v>
      </c>
      <c r="L338" s="12">
        <v>44</v>
      </c>
      <c r="M338" s="8" t="s">
        <v>33</v>
      </c>
      <c r="N338" s="8">
        <v>7</v>
      </c>
    </row>
    <row r="339" spans="1:14">
      <c r="A339" s="10">
        <v>1464.4786370453623</v>
      </c>
      <c r="B339" s="11" t="s">
        <v>24</v>
      </c>
      <c r="C339" s="10">
        <v>52.959486509737275</v>
      </c>
      <c r="D339" s="12" t="s">
        <v>15</v>
      </c>
      <c r="E339" s="12" t="s">
        <v>21</v>
      </c>
      <c r="F339" s="11" t="s">
        <v>17</v>
      </c>
      <c r="G339" s="11">
        <v>42</v>
      </c>
      <c r="H339" s="11" t="s">
        <v>33</v>
      </c>
      <c r="I339" s="11" t="s">
        <v>27</v>
      </c>
      <c r="J339" s="10" t="s">
        <v>28</v>
      </c>
      <c r="K339" s="10" t="s">
        <v>28</v>
      </c>
      <c r="L339" s="12" t="s">
        <v>28</v>
      </c>
      <c r="M339" s="8" t="s">
        <v>28</v>
      </c>
      <c r="N339" s="8">
        <v>4</v>
      </c>
    </row>
    <row r="340" spans="1:14">
      <c r="A340" s="10">
        <v>38.838390185247647</v>
      </c>
      <c r="B340" s="11" t="s">
        <v>24</v>
      </c>
      <c r="C340" s="10">
        <v>52.995314537414259</v>
      </c>
      <c r="D340" s="12" t="s">
        <v>29</v>
      </c>
      <c r="E340" s="12" t="s">
        <v>26</v>
      </c>
      <c r="F340" s="11" t="s">
        <v>17</v>
      </c>
      <c r="G340" s="11">
        <v>27</v>
      </c>
      <c r="H340" s="11" t="s">
        <v>34</v>
      </c>
      <c r="I340" s="11" t="s">
        <v>27</v>
      </c>
      <c r="J340" s="10" t="s">
        <v>28</v>
      </c>
      <c r="K340" s="10" t="s">
        <v>28</v>
      </c>
      <c r="L340" s="12" t="s">
        <v>28</v>
      </c>
      <c r="M340" s="8" t="s">
        <v>28</v>
      </c>
      <c r="N340" s="8">
        <v>4</v>
      </c>
    </row>
    <row r="341" spans="1:14">
      <c r="A341" s="10">
        <v>1445.8832905969077</v>
      </c>
      <c r="B341" s="11" t="s">
        <v>24</v>
      </c>
      <c r="C341" s="10">
        <v>53.020206402845169</v>
      </c>
      <c r="D341" s="12" t="s">
        <v>32</v>
      </c>
      <c r="E341" s="12" t="s">
        <v>21</v>
      </c>
      <c r="F341" s="11" t="s">
        <v>17</v>
      </c>
      <c r="G341" s="11">
        <v>31</v>
      </c>
      <c r="H341" s="11" t="s">
        <v>23</v>
      </c>
      <c r="I341" s="11" t="s">
        <v>27</v>
      </c>
      <c r="J341" s="10" t="s">
        <v>28</v>
      </c>
      <c r="K341" s="10" t="s">
        <v>28</v>
      </c>
      <c r="L341" s="12" t="s">
        <v>28</v>
      </c>
      <c r="M341" s="8" t="s">
        <v>28</v>
      </c>
      <c r="N341" s="8">
        <v>3</v>
      </c>
    </row>
    <row r="342" spans="1:14">
      <c r="A342" s="10">
        <v>1831.4398526948783</v>
      </c>
      <c r="B342" s="11" t="s">
        <v>14</v>
      </c>
      <c r="C342" s="10">
        <v>53.05293246234406</v>
      </c>
      <c r="D342" s="12" t="s">
        <v>25</v>
      </c>
      <c r="E342" s="12" t="s">
        <v>35</v>
      </c>
      <c r="F342" s="11" t="s">
        <v>17</v>
      </c>
      <c r="G342" s="11">
        <v>31</v>
      </c>
      <c r="H342" s="11" t="s">
        <v>34</v>
      </c>
      <c r="I342" s="11" t="s">
        <v>17</v>
      </c>
      <c r="J342" s="10">
        <v>3.4491450774364925</v>
      </c>
      <c r="K342" s="10">
        <v>7.0285639081586266</v>
      </c>
      <c r="L342" s="12">
        <v>35</v>
      </c>
      <c r="M342" s="8" t="s">
        <v>34</v>
      </c>
      <c r="N342" s="8">
        <v>5</v>
      </c>
    </row>
    <row r="343" spans="1:14">
      <c r="A343" s="10">
        <v>175.3972125414594</v>
      </c>
      <c r="B343" s="11" t="s">
        <v>14</v>
      </c>
      <c r="C343" s="10">
        <v>53.103802332168762</v>
      </c>
      <c r="D343" s="12" t="s">
        <v>15</v>
      </c>
      <c r="E343" s="12" t="s">
        <v>26</v>
      </c>
      <c r="F343" s="11" t="s">
        <v>17</v>
      </c>
      <c r="G343" s="11">
        <v>8</v>
      </c>
      <c r="H343" s="11" t="s">
        <v>18</v>
      </c>
      <c r="I343" s="11" t="s">
        <v>27</v>
      </c>
      <c r="J343" s="10" t="s">
        <v>28</v>
      </c>
      <c r="K343" s="10" t="s">
        <v>28</v>
      </c>
      <c r="L343" s="12" t="s">
        <v>28</v>
      </c>
      <c r="M343" s="8" t="s">
        <v>28</v>
      </c>
      <c r="N343" s="8">
        <v>4</v>
      </c>
    </row>
    <row r="344" spans="1:14">
      <c r="A344" s="10">
        <v>528.30293019660746</v>
      </c>
      <c r="B344" s="11" t="s">
        <v>24</v>
      </c>
      <c r="C344" s="10">
        <v>53.177565941363405</v>
      </c>
      <c r="D344" s="12" t="s">
        <v>20</v>
      </c>
      <c r="E344" s="12" t="s">
        <v>16</v>
      </c>
      <c r="F344" s="11" t="s">
        <v>17</v>
      </c>
      <c r="G344" s="11">
        <v>6</v>
      </c>
      <c r="H344" s="11" t="s">
        <v>23</v>
      </c>
      <c r="I344" s="11" t="s">
        <v>17</v>
      </c>
      <c r="J344" s="10">
        <v>10.311891860004348</v>
      </c>
      <c r="K344" s="10">
        <v>7.6408241118169489</v>
      </c>
      <c r="L344" s="12">
        <v>9</v>
      </c>
      <c r="M344" s="8" t="s">
        <v>33</v>
      </c>
      <c r="N344" s="8">
        <v>1</v>
      </c>
    </row>
    <row r="345" spans="1:14">
      <c r="A345" s="10">
        <v>1531.6600421031326</v>
      </c>
      <c r="B345" s="11" t="s">
        <v>24</v>
      </c>
      <c r="C345" s="10">
        <v>53.242876270400089</v>
      </c>
      <c r="D345" s="12" t="s">
        <v>32</v>
      </c>
      <c r="E345" s="12" t="s">
        <v>21</v>
      </c>
      <c r="F345" s="11" t="s">
        <v>17</v>
      </c>
      <c r="G345" s="11">
        <v>45</v>
      </c>
      <c r="H345" s="11" t="s">
        <v>22</v>
      </c>
      <c r="I345" s="11" t="s">
        <v>27</v>
      </c>
      <c r="J345" s="10" t="s">
        <v>28</v>
      </c>
      <c r="K345" s="10" t="s">
        <v>28</v>
      </c>
      <c r="L345" s="12" t="s">
        <v>28</v>
      </c>
      <c r="M345" s="8" t="s">
        <v>28</v>
      </c>
      <c r="N345" s="8">
        <v>6</v>
      </c>
    </row>
    <row r="346" spans="1:14">
      <c r="A346" s="10">
        <v>1554.4065708312366</v>
      </c>
      <c r="B346" s="11" t="s">
        <v>14</v>
      </c>
      <c r="C346" s="10">
        <v>53.459310885252265</v>
      </c>
      <c r="D346" s="12" t="s">
        <v>32</v>
      </c>
      <c r="E346" s="12" t="s">
        <v>21</v>
      </c>
      <c r="F346" s="11" t="s">
        <v>17</v>
      </c>
      <c r="G346" s="11">
        <v>9</v>
      </c>
      <c r="H346" s="11" t="s">
        <v>19</v>
      </c>
      <c r="I346" s="11" t="s">
        <v>27</v>
      </c>
      <c r="J346" s="10" t="s">
        <v>28</v>
      </c>
      <c r="K346" s="10" t="s">
        <v>28</v>
      </c>
      <c r="L346" s="12" t="s">
        <v>28</v>
      </c>
      <c r="M346" s="8" t="s">
        <v>28</v>
      </c>
      <c r="N346" s="8">
        <v>6</v>
      </c>
    </row>
    <row r="347" spans="1:14">
      <c r="A347" s="10">
        <v>831.03512127474141</v>
      </c>
      <c r="B347" s="11" t="s">
        <v>24</v>
      </c>
      <c r="C347" s="10">
        <v>53.537999032756929</v>
      </c>
      <c r="D347" s="12" t="s">
        <v>29</v>
      </c>
      <c r="E347" s="12" t="s">
        <v>30</v>
      </c>
      <c r="F347" s="11" t="s">
        <v>17</v>
      </c>
      <c r="G347" s="11">
        <v>3</v>
      </c>
      <c r="H347" s="11" t="s">
        <v>19</v>
      </c>
      <c r="I347" s="11" t="s">
        <v>17</v>
      </c>
      <c r="J347" s="10">
        <v>9.487571236333121</v>
      </c>
      <c r="K347" s="10">
        <v>4.172266772567343</v>
      </c>
      <c r="L347" s="12">
        <v>7</v>
      </c>
      <c r="M347" s="8" t="s">
        <v>22</v>
      </c>
      <c r="N347" s="8">
        <v>4</v>
      </c>
    </row>
    <row r="348" spans="1:14">
      <c r="A348" s="10">
        <v>833.70291384906818</v>
      </c>
      <c r="B348" s="11" t="s">
        <v>14</v>
      </c>
      <c r="C348" s="10">
        <v>53.538318820034611</v>
      </c>
      <c r="D348" s="12" t="s">
        <v>25</v>
      </c>
      <c r="E348" s="12" t="s">
        <v>30</v>
      </c>
      <c r="F348" s="11" t="s">
        <v>17</v>
      </c>
      <c r="G348" s="11">
        <v>2</v>
      </c>
      <c r="H348" s="11" t="s">
        <v>31</v>
      </c>
      <c r="I348" s="11" t="s">
        <v>17</v>
      </c>
      <c r="J348" s="10">
        <v>7.2502501236317585</v>
      </c>
      <c r="K348" s="10">
        <v>9.7115954868693741</v>
      </c>
      <c r="L348" s="12">
        <v>8</v>
      </c>
      <c r="M348" s="8" t="s">
        <v>34</v>
      </c>
      <c r="N348" s="8">
        <v>6</v>
      </c>
    </row>
    <row r="349" spans="1:14">
      <c r="A349" s="10">
        <v>1954.8624393307405</v>
      </c>
      <c r="B349" s="11" t="s">
        <v>24</v>
      </c>
      <c r="C349" s="10">
        <v>53.539409231422567</v>
      </c>
      <c r="D349" s="12" t="s">
        <v>20</v>
      </c>
      <c r="E349" s="12" t="s">
        <v>35</v>
      </c>
      <c r="F349" s="11" t="s">
        <v>17</v>
      </c>
      <c r="G349" s="11">
        <v>12</v>
      </c>
      <c r="H349" s="11" t="s">
        <v>33</v>
      </c>
      <c r="I349" s="11" t="s">
        <v>17</v>
      </c>
      <c r="J349" s="10">
        <v>3.1781571368242547</v>
      </c>
      <c r="K349" s="10">
        <v>6.310391476828908</v>
      </c>
      <c r="L349" s="12">
        <v>31</v>
      </c>
      <c r="M349" s="8" t="s">
        <v>22</v>
      </c>
      <c r="N349" s="8">
        <v>6</v>
      </c>
    </row>
    <row r="350" spans="1:14">
      <c r="A350" s="10">
        <v>1862.7868646805266</v>
      </c>
      <c r="B350" s="11" t="s">
        <v>14</v>
      </c>
      <c r="C350" s="10">
        <v>53.583675614239951</v>
      </c>
      <c r="D350" s="12" t="s">
        <v>29</v>
      </c>
      <c r="E350" s="12" t="s">
        <v>35</v>
      </c>
      <c r="F350" s="11" t="s">
        <v>17</v>
      </c>
      <c r="G350" s="11">
        <v>14</v>
      </c>
      <c r="H350" s="11" t="s">
        <v>22</v>
      </c>
      <c r="I350" s="11" t="s">
        <v>17</v>
      </c>
      <c r="J350" s="10">
        <v>6.8616142639978719</v>
      </c>
      <c r="K350" s="10">
        <v>12.899767872938755</v>
      </c>
      <c r="L350" s="12">
        <v>43</v>
      </c>
      <c r="M350" s="8" t="s">
        <v>33</v>
      </c>
      <c r="N350" s="8">
        <v>7</v>
      </c>
    </row>
    <row r="351" spans="1:14">
      <c r="A351" s="10">
        <v>435.40847682326887</v>
      </c>
      <c r="B351" s="11" t="s">
        <v>24</v>
      </c>
      <c r="C351" s="10">
        <v>53.697902613695987</v>
      </c>
      <c r="D351" s="12" t="s">
        <v>29</v>
      </c>
      <c r="E351" s="12" t="s">
        <v>16</v>
      </c>
      <c r="F351" s="11" t="s">
        <v>17</v>
      </c>
      <c r="G351" s="11">
        <v>8</v>
      </c>
      <c r="H351" s="11" t="s">
        <v>23</v>
      </c>
      <c r="I351" s="11" t="s">
        <v>17</v>
      </c>
      <c r="J351" s="10">
        <v>5.1029662462914622</v>
      </c>
      <c r="K351" s="10">
        <v>5.5857164087519973</v>
      </c>
      <c r="L351" s="12">
        <v>27</v>
      </c>
      <c r="M351" s="8" t="s">
        <v>34</v>
      </c>
      <c r="N351" s="8">
        <v>2</v>
      </c>
    </row>
    <row r="352" spans="1:14">
      <c r="A352" s="10">
        <v>1144.5058317577245</v>
      </c>
      <c r="B352" s="11" t="s">
        <v>14</v>
      </c>
      <c r="C352" s="10">
        <v>53.789381085999025</v>
      </c>
      <c r="D352" s="12" t="s">
        <v>32</v>
      </c>
      <c r="E352" s="12" t="s">
        <v>30</v>
      </c>
      <c r="F352" s="11" t="s">
        <v>17</v>
      </c>
      <c r="G352" s="11">
        <v>16</v>
      </c>
      <c r="H352" s="11" t="s">
        <v>19</v>
      </c>
      <c r="I352" s="11" t="s">
        <v>17</v>
      </c>
      <c r="J352" s="10">
        <v>4.0017131344600019</v>
      </c>
      <c r="K352" s="10">
        <v>1.5573440479135465</v>
      </c>
      <c r="L352" s="12">
        <v>41</v>
      </c>
      <c r="M352" s="8" t="s">
        <v>34</v>
      </c>
      <c r="N352" s="8">
        <v>3</v>
      </c>
    </row>
    <row r="353" spans="1:14">
      <c r="A353" s="10">
        <v>202.90527972956497</v>
      </c>
      <c r="B353" s="11" t="s">
        <v>24</v>
      </c>
      <c r="C353" s="10">
        <v>53.814500124406287</v>
      </c>
      <c r="D353" s="12" t="s">
        <v>29</v>
      </c>
      <c r="E353" s="12" t="s">
        <v>26</v>
      </c>
      <c r="F353" s="11" t="s">
        <v>17</v>
      </c>
      <c r="G353" s="11">
        <v>31</v>
      </c>
      <c r="H353" s="11" t="s">
        <v>19</v>
      </c>
      <c r="I353" s="11" t="s">
        <v>27</v>
      </c>
      <c r="J353" s="10" t="s">
        <v>28</v>
      </c>
      <c r="K353" s="10" t="s">
        <v>28</v>
      </c>
      <c r="L353" s="12" t="s">
        <v>28</v>
      </c>
      <c r="M353" s="8" t="s">
        <v>28</v>
      </c>
      <c r="N353" s="8">
        <v>5</v>
      </c>
    </row>
    <row r="354" spans="1:14">
      <c r="A354" s="10">
        <v>586.13658493232322</v>
      </c>
      <c r="B354" s="11" t="s">
        <v>14</v>
      </c>
      <c r="C354" s="10">
        <v>53.903779045686861</v>
      </c>
      <c r="D354" s="12" t="s">
        <v>25</v>
      </c>
      <c r="E354" s="12" t="s">
        <v>16</v>
      </c>
      <c r="F354" s="11" t="s">
        <v>17</v>
      </c>
      <c r="G354" s="11">
        <v>15</v>
      </c>
      <c r="H354" s="11" t="s">
        <v>18</v>
      </c>
      <c r="I354" s="11" t="s">
        <v>17</v>
      </c>
      <c r="J354" s="10">
        <v>6.055060998164052</v>
      </c>
      <c r="K354" s="10">
        <v>8.0281929955688511</v>
      </c>
      <c r="L354" s="12">
        <v>31</v>
      </c>
      <c r="M354" s="8" t="s">
        <v>34</v>
      </c>
      <c r="N354" s="8">
        <v>2</v>
      </c>
    </row>
    <row r="355" spans="1:14">
      <c r="A355" s="10">
        <v>1587.6043651258919</v>
      </c>
      <c r="B355" s="11" t="s">
        <v>14</v>
      </c>
      <c r="C355" s="10">
        <v>53.94109415433644</v>
      </c>
      <c r="D355" s="12" t="s">
        <v>25</v>
      </c>
      <c r="E355" s="12" t="s">
        <v>21</v>
      </c>
      <c r="F355" s="11" t="s">
        <v>17</v>
      </c>
      <c r="G355" s="11">
        <v>34</v>
      </c>
      <c r="H355" s="11" t="s">
        <v>34</v>
      </c>
      <c r="I355" s="11" t="s">
        <v>27</v>
      </c>
      <c r="J355" s="10" t="s">
        <v>28</v>
      </c>
      <c r="K355" s="10" t="s">
        <v>28</v>
      </c>
      <c r="L355" s="12" t="s">
        <v>28</v>
      </c>
      <c r="M355" s="8" t="s">
        <v>28</v>
      </c>
      <c r="N355" s="8">
        <v>3</v>
      </c>
    </row>
    <row r="356" spans="1:14">
      <c r="A356" s="10">
        <v>776.24406161111347</v>
      </c>
      <c r="B356" s="11" t="s">
        <v>24</v>
      </c>
      <c r="C356" s="10">
        <v>53.95019760604751</v>
      </c>
      <c r="D356" s="12" t="s">
        <v>15</v>
      </c>
      <c r="E356" s="12" t="s">
        <v>16</v>
      </c>
      <c r="F356" s="11" t="s">
        <v>17</v>
      </c>
      <c r="G356" s="11">
        <v>32</v>
      </c>
      <c r="H356" s="11" t="s">
        <v>18</v>
      </c>
      <c r="I356" s="11" t="s">
        <v>17</v>
      </c>
      <c r="J356" s="10">
        <v>4.1539418293345269</v>
      </c>
      <c r="K356" s="10">
        <v>11.639189709730594</v>
      </c>
      <c r="L356" s="12">
        <v>38</v>
      </c>
      <c r="M356" s="8" t="s">
        <v>22</v>
      </c>
      <c r="N356" s="8">
        <v>1</v>
      </c>
    </row>
    <row r="357" spans="1:14">
      <c r="A357" s="10">
        <v>1832.9311037586162</v>
      </c>
      <c r="B357" s="11" t="s">
        <v>14</v>
      </c>
      <c r="C357" s="10">
        <v>54.078572608347088</v>
      </c>
      <c r="D357" s="12" t="s">
        <v>32</v>
      </c>
      <c r="E357" s="12" t="s">
        <v>35</v>
      </c>
      <c r="F357" s="11" t="s">
        <v>17</v>
      </c>
      <c r="G357" s="11">
        <v>24</v>
      </c>
      <c r="H357" s="11" t="s">
        <v>31</v>
      </c>
      <c r="I357" s="11" t="s">
        <v>27</v>
      </c>
      <c r="J357" s="10" t="s">
        <v>28</v>
      </c>
      <c r="K357" s="10" t="s">
        <v>28</v>
      </c>
      <c r="L357" s="12" t="s">
        <v>28</v>
      </c>
      <c r="M357" s="8" t="s">
        <v>28</v>
      </c>
      <c r="N357" s="8">
        <v>8</v>
      </c>
    </row>
    <row r="358" spans="1:14">
      <c r="A358" s="10">
        <v>618.68048756183077</v>
      </c>
      <c r="B358" s="11" t="s">
        <v>14</v>
      </c>
      <c r="C358" s="10">
        <v>54.281928803643666</v>
      </c>
      <c r="D358" s="12" t="s">
        <v>32</v>
      </c>
      <c r="E358" s="12" t="s">
        <v>16</v>
      </c>
      <c r="F358" s="11" t="s">
        <v>17</v>
      </c>
      <c r="G358" s="11">
        <v>35</v>
      </c>
      <c r="H358" s="11" t="s">
        <v>19</v>
      </c>
      <c r="I358" s="11" t="s">
        <v>17</v>
      </c>
      <c r="J358" s="10">
        <v>8.774211003086883</v>
      </c>
      <c r="K358" s="10">
        <v>3.9524180098592732</v>
      </c>
      <c r="L358" s="12">
        <v>49</v>
      </c>
      <c r="M358" s="8" t="s">
        <v>23</v>
      </c>
      <c r="N358" s="8">
        <v>4</v>
      </c>
    </row>
    <row r="359" spans="1:14">
      <c r="A359" s="10">
        <v>31.791289826337163</v>
      </c>
      <c r="B359" s="11" t="s">
        <v>24</v>
      </c>
      <c r="C359" s="10">
        <v>54.292835022029486</v>
      </c>
      <c r="D359" s="12" t="s">
        <v>15</v>
      </c>
      <c r="E359" s="12" t="s">
        <v>26</v>
      </c>
      <c r="F359" s="11" t="s">
        <v>17</v>
      </c>
      <c r="G359" s="11">
        <v>8</v>
      </c>
      <c r="H359" s="11" t="s">
        <v>34</v>
      </c>
      <c r="I359" s="11" t="s">
        <v>17</v>
      </c>
      <c r="J359" s="10">
        <v>10.398927531732781</v>
      </c>
      <c r="K359" s="10">
        <v>9.8666074832318778</v>
      </c>
      <c r="L359" s="12">
        <v>46</v>
      </c>
      <c r="M359" s="8" t="s">
        <v>33</v>
      </c>
      <c r="N359" s="8">
        <v>2</v>
      </c>
    </row>
    <row r="360" spans="1:14">
      <c r="A360" s="10">
        <v>1497.4351174442343</v>
      </c>
      <c r="B360" s="11" t="s">
        <v>14</v>
      </c>
      <c r="C360" s="10">
        <v>54.308741793133777</v>
      </c>
      <c r="D360" s="12" t="s">
        <v>29</v>
      </c>
      <c r="E360" s="12" t="s">
        <v>21</v>
      </c>
      <c r="F360" s="11" t="s">
        <v>17</v>
      </c>
      <c r="G360" s="11">
        <v>35</v>
      </c>
      <c r="H360" s="11" t="s">
        <v>19</v>
      </c>
      <c r="I360" s="11" t="s">
        <v>17</v>
      </c>
      <c r="J360" s="10">
        <v>9.1051897180779928</v>
      </c>
      <c r="K360" s="10">
        <v>11.804593057649519</v>
      </c>
      <c r="L360" s="12">
        <v>37</v>
      </c>
      <c r="M360" s="8" t="s">
        <v>22</v>
      </c>
      <c r="N360" s="8">
        <v>2</v>
      </c>
    </row>
    <row r="361" spans="1:14">
      <c r="A361" s="10">
        <v>749.81011822787036</v>
      </c>
      <c r="B361" s="11" t="s">
        <v>14</v>
      </c>
      <c r="C361" s="10">
        <v>54.424010563938708</v>
      </c>
      <c r="D361" s="12" t="s">
        <v>20</v>
      </c>
      <c r="E361" s="12" t="s">
        <v>16</v>
      </c>
      <c r="F361" s="11" t="s">
        <v>17</v>
      </c>
      <c r="G361" s="11">
        <v>44</v>
      </c>
      <c r="H361" s="11" t="s">
        <v>31</v>
      </c>
      <c r="I361" s="11" t="s">
        <v>27</v>
      </c>
      <c r="J361" s="10" t="s">
        <v>28</v>
      </c>
      <c r="K361" s="10" t="s">
        <v>28</v>
      </c>
      <c r="L361" s="12" t="s">
        <v>28</v>
      </c>
      <c r="M361" s="8" t="s">
        <v>28</v>
      </c>
      <c r="N361" s="8">
        <v>4</v>
      </c>
    </row>
    <row r="362" spans="1:14">
      <c r="A362" s="10">
        <v>340.42715923839768</v>
      </c>
      <c r="B362" s="11" t="s">
        <v>24</v>
      </c>
      <c r="C362" s="10">
        <v>54.456325115829387</v>
      </c>
      <c r="D362" s="12" t="s">
        <v>25</v>
      </c>
      <c r="E362" s="12" t="s">
        <v>26</v>
      </c>
      <c r="F362" s="11" t="s">
        <v>17</v>
      </c>
      <c r="G362" s="11">
        <v>27</v>
      </c>
      <c r="H362" s="11" t="s">
        <v>19</v>
      </c>
      <c r="I362" s="11" t="s">
        <v>27</v>
      </c>
      <c r="J362" s="10" t="s">
        <v>28</v>
      </c>
      <c r="K362" s="10" t="s">
        <v>28</v>
      </c>
      <c r="L362" s="12" t="s">
        <v>28</v>
      </c>
      <c r="M362" s="8" t="s">
        <v>28</v>
      </c>
      <c r="N362" s="8">
        <v>6</v>
      </c>
    </row>
    <row r="363" spans="1:14">
      <c r="A363" s="10">
        <v>1720.5613586827985</v>
      </c>
      <c r="B363" s="11" t="s">
        <v>24</v>
      </c>
      <c r="C363" s="10">
        <v>54.489459390428394</v>
      </c>
      <c r="D363" s="12" t="s">
        <v>29</v>
      </c>
      <c r="E363" s="12" t="s">
        <v>35</v>
      </c>
      <c r="F363" s="11" t="s">
        <v>17</v>
      </c>
      <c r="G363" s="11">
        <v>39</v>
      </c>
      <c r="H363" s="11" t="s">
        <v>23</v>
      </c>
      <c r="I363" s="11" t="s">
        <v>27</v>
      </c>
      <c r="J363" s="10" t="s">
        <v>28</v>
      </c>
      <c r="K363" s="10" t="s">
        <v>28</v>
      </c>
      <c r="L363" s="12" t="s">
        <v>28</v>
      </c>
      <c r="M363" s="8" t="s">
        <v>28</v>
      </c>
      <c r="N363" s="8">
        <v>7</v>
      </c>
    </row>
    <row r="364" spans="1:14">
      <c r="A364" s="10">
        <v>1449.4794705477307</v>
      </c>
      <c r="B364" s="11" t="s">
        <v>14</v>
      </c>
      <c r="C364" s="10">
        <v>54.505534295829577</v>
      </c>
      <c r="D364" s="12" t="s">
        <v>20</v>
      </c>
      <c r="E364" s="12" t="s">
        <v>21</v>
      </c>
      <c r="F364" s="11" t="s">
        <v>17</v>
      </c>
      <c r="G364" s="11">
        <v>33</v>
      </c>
      <c r="H364" s="11" t="s">
        <v>31</v>
      </c>
      <c r="I364" s="11" t="s">
        <v>27</v>
      </c>
      <c r="J364" s="10" t="s">
        <v>28</v>
      </c>
      <c r="K364" s="10" t="s">
        <v>28</v>
      </c>
      <c r="L364" s="12" t="s">
        <v>28</v>
      </c>
      <c r="M364" s="8" t="s">
        <v>28</v>
      </c>
      <c r="N364" s="8">
        <v>6</v>
      </c>
    </row>
    <row r="365" spans="1:14">
      <c r="A365" s="10">
        <v>1747.4445111338068</v>
      </c>
      <c r="B365" s="11" t="s">
        <v>24</v>
      </c>
      <c r="C365" s="10">
        <v>54.507949200748463</v>
      </c>
      <c r="D365" s="12" t="s">
        <v>20</v>
      </c>
      <c r="E365" s="12" t="s">
        <v>35</v>
      </c>
      <c r="F365" s="11" t="s">
        <v>17</v>
      </c>
      <c r="G365" s="11">
        <v>21</v>
      </c>
      <c r="H365" s="11" t="s">
        <v>23</v>
      </c>
      <c r="I365" s="11" t="s">
        <v>27</v>
      </c>
      <c r="J365" s="10" t="s">
        <v>28</v>
      </c>
      <c r="K365" s="10" t="s">
        <v>28</v>
      </c>
      <c r="L365" s="12" t="s">
        <v>28</v>
      </c>
      <c r="M365" s="8" t="s">
        <v>28</v>
      </c>
      <c r="N365" s="8">
        <v>8</v>
      </c>
    </row>
    <row r="366" spans="1:14">
      <c r="A366" s="10">
        <v>197.28449538611665</v>
      </c>
      <c r="B366" s="11" t="s">
        <v>14</v>
      </c>
      <c r="C366" s="10">
        <v>54.53227580730659</v>
      </c>
      <c r="D366" s="12" t="s">
        <v>29</v>
      </c>
      <c r="E366" s="12" t="s">
        <v>26</v>
      </c>
      <c r="F366" s="11" t="s">
        <v>17</v>
      </c>
      <c r="G366" s="11">
        <v>21</v>
      </c>
      <c r="H366" s="11" t="s">
        <v>19</v>
      </c>
      <c r="I366" s="11" t="s">
        <v>27</v>
      </c>
      <c r="J366" s="10" t="s">
        <v>28</v>
      </c>
      <c r="K366" s="10" t="s">
        <v>28</v>
      </c>
      <c r="L366" s="12" t="s">
        <v>28</v>
      </c>
      <c r="M366" s="8" t="s">
        <v>28</v>
      </c>
      <c r="N366" s="8">
        <v>4</v>
      </c>
    </row>
    <row r="367" spans="1:14">
      <c r="A367" s="10">
        <v>1299.7735722035538</v>
      </c>
      <c r="B367" s="11" t="s">
        <v>24</v>
      </c>
      <c r="C367" s="10">
        <v>54.56566467834277</v>
      </c>
      <c r="D367" s="12" t="s">
        <v>15</v>
      </c>
      <c r="E367" s="12" t="s">
        <v>21</v>
      </c>
      <c r="F367" s="11" t="s">
        <v>17</v>
      </c>
      <c r="G367" s="11">
        <v>13</v>
      </c>
      <c r="H367" s="11" t="s">
        <v>23</v>
      </c>
      <c r="I367" s="11" t="s">
        <v>27</v>
      </c>
      <c r="J367" s="10" t="s">
        <v>28</v>
      </c>
      <c r="K367" s="10" t="s">
        <v>28</v>
      </c>
      <c r="L367" s="12" t="s">
        <v>28</v>
      </c>
      <c r="M367" s="8" t="s">
        <v>28</v>
      </c>
      <c r="N367" s="8">
        <v>3</v>
      </c>
    </row>
    <row r="368" spans="1:14">
      <c r="A368" s="10">
        <v>1096.2415220110177</v>
      </c>
      <c r="B368" s="11" t="s">
        <v>24</v>
      </c>
      <c r="C368" s="10">
        <v>54.567579090586932</v>
      </c>
      <c r="D368" s="12" t="s">
        <v>20</v>
      </c>
      <c r="E368" s="12" t="s">
        <v>30</v>
      </c>
      <c r="F368" s="11" t="s">
        <v>17</v>
      </c>
      <c r="G368" s="11">
        <v>33</v>
      </c>
      <c r="H368" s="11" t="s">
        <v>18</v>
      </c>
      <c r="I368" s="11" t="s">
        <v>17</v>
      </c>
      <c r="J368" s="10">
        <v>3.1329447273807425</v>
      </c>
      <c r="K368" s="10">
        <v>5.1576610387568627</v>
      </c>
      <c r="L368" s="12">
        <v>40</v>
      </c>
      <c r="M368" s="8" t="s">
        <v>22</v>
      </c>
      <c r="N368" s="8">
        <v>4</v>
      </c>
    </row>
    <row r="369" spans="1:14">
      <c r="A369" s="10">
        <v>843.81617819235646</v>
      </c>
      <c r="B369" s="11" t="s">
        <v>14</v>
      </c>
      <c r="C369" s="10">
        <v>54.667703503839007</v>
      </c>
      <c r="D369" s="12" t="s">
        <v>32</v>
      </c>
      <c r="E369" s="12" t="s">
        <v>30</v>
      </c>
      <c r="F369" s="11" t="s">
        <v>17</v>
      </c>
      <c r="G369" s="11">
        <v>5</v>
      </c>
      <c r="H369" s="11" t="s">
        <v>31</v>
      </c>
      <c r="I369" s="11" t="s">
        <v>27</v>
      </c>
      <c r="J369" s="10" t="s">
        <v>28</v>
      </c>
      <c r="K369" s="10" t="s">
        <v>28</v>
      </c>
      <c r="L369" s="12" t="s">
        <v>28</v>
      </c>
      <c r="M369" s="8" t="s">
        <v>28</v>
      </c>
      <c r="N369" s="8">
        <v>3</v>
      </c>
    </row>
    <row r="370" spans="1:14">
      <c r="A370" s="10">
        <v>1762.2011769081842</v>
      </c>
      <c r="B370" s="11" t="s">
        <v>14</v>
      </c>
      <c r="C370" s="10">
        <v>54.721124575027588</v>
      </c>
      <c r="D370" s="12" t="s">
        <v>25</v>
      </c>
      <c r="E370" s="12" t="s">
        <v>35</v>
      </c>
      <c r="F370" s="11" t="s">
        <v>17</v>
      </c>
      <c r="G370" s="11">
        <v>24</v>
      </c>
      <c r="H370" s="11" t="s">
        <v>19</v>
      </c>
      <c r="I370" s="11" t="s">
        <v>27</v>
      </c>
      <c r="J370" s="10" t="s">
        <v>28</v>
      </c>
      <c r="K370" s="10" t="s">
        <v>28</v>
      </c>
      <c r="L370" s="12" t="s">
        <v>28</v>
      </c>
      <c r="M370" s="8" t="s">
        <v>28</v>
      </c>
      <c r="N370" s="8">
        <v>7</v>
      </c>
    </row>
    <row r="371" spans="1:14">
      <c r="A371" s="10">
        <v>1339.1373605076835</v>
      </c>
      <c r="B371" s="11" t="s">
        <v>14</v>
      </c>
      <c r="C371" s="10">
        <v>54.726358918350755</v>
      </c>
      <c r="D371" s="12" t="s">
        <v>29</v>
      </c>
      <c r="E371" s="12" t="s">
        <v>21</v>
      </c>
      <c r="F371" s="11" t="s">
        <v>17</v>
      </c>
      <c r="G371" s="11">
        <v>19</v>
      </c>
      <c r="H371" s="11" t="s">
        <v>19</v>
      </c>
      <c r="I371" s="11" t="s">
        <v>17</v>
      </c>
      <c r="J371" s="10">
        <v>10.870054899841755</v>
      </c>
      <c r="K371" s="10">
        <v>7.5242507076707721</v>
      </c>
      <c r="L371" s="12">
        <v>47</v>
      </c>
      <c r="M371" s="8" t="s">
        <v>23</v>
      </c>
      <c r="N371" s="8">
        <v>5</v>
      </c>
    </row>
    <row r="372" spans="1:14">
      <c r="A372" s="10">
        <v>131.28856211541958</v>
      </c>
      <c r="B372" s="11" t="s">
        <v>24</v>
      </c>
      <c r="C372" s="10">
        <v>54.783464316315559</v>
      </c>
      <c r="D372" s="12" t="s">
        <v>15</v>
      </c>
      <c r="E372" s="12" t="s">
        <v>26</v>
      </c>
      <c r="F372" s="11" t="s">
        <v>17</v>
      </c>
      <c r="G372" s="11">
        <v>40</v>
      </c>
      <c r="H372" s="11" t="s">
        <v>34</v>
      </c>
      <c r="I372" s="11" t="s">
        <v>27</v>
      </c>
      <c r="J372" s="10" t="s">
        <v>28</v>
      </c>
      <c r="K372" s="10" t="s">
        <v>28</v>
      </c>
      <c r="L372" s="12" t="s">
        <v>28</v>
      </c>
      <c r="M372" s="8" t="s">
        <v>28</v>
      </c>
      <c r="N372" s="8">
        <v>3</v>
      </c>
    </row>
    <row r="373" spans="1:14">
      <c r="A373" s="10">
        <v>1720.8741948432764</v>
      </c>
      <c r="B373" s="11" t="s">
        <v>14</v>
      </c>
      <c r="C373" s="10">
        <v>54.801769685886804</v>
      </c>
      <c r="D373" s="12" t="s">
        <v>20</v>
      </c>
      <c r="E373" s="12" t="s">
        <v>35</v>
      </c>
      <c r="F373" s="11" t="s">
        <v>17</v>
      </c>
      <c r="G373" s="11">
        <v>16</v>
      </c>
      <c r="H373" s="11" t="s">
        <v>18</v>
      </c>
      <c r="I373" s="11" t="s">
        <v>17</v>
      </c>
      <c r="J373" s="10">
        <v>7.1368899775729107</v>
      </c>
      <c r="K373" s="10">
        <v>2.1163276722342177</v>
      </c>
      <c r="L373" s="12">
        <v>42</v>
      </c>
      <c r="M373" s="8" t="s">
        <v>31</v>
      </c>
      <c r="N373" s="8">
        <v>5</v>
      </c>
    </row>
    <row r="374" spans="1:14">
      <c r="A374" s="10">
        <v>1456.9529994830466</v>
      </c>
      <c r="B374" s="11" t="s">
        <v>24</v>
      </c>
      <c r="C374" s="10">
        <v>54.807517095615182</v>
      </c>
      <c r="D374" s="12" t="s">
        <v>32</v>
      </c>
      <c r="E374" s="12" t="s">
        <v>21</v>
      </c>
      <c r="F374" s="11" t="s">
        <v>17</v>
      </c>
      <c r="G374" s="11">
        <v>13</v>
      </c>
      <c r="H374" s="11" t="s">
        <v>23</v>
      </c>
      <c r="I374" s="11" t="s">
        <v>27</v>
      </c>
      <c r="J374" s="10" t="s">
        <v>28</v>
      </c>
      <c r="K374" s="10" t="s">
        <v>28</v>
      </c>
      <c r="L374" s="12" t="s">
        <v>28</v>
      </c>
      <c r="M374" s="8" t="s">
        <v>28</v>
      </c>
      <c r="N374" s="8">
        <v>6</v>
      </c>
    </row>
    <row r="375" spans="1:14">
      <c r="A375" s="10">
        <v>132.9771849852267</v>
      </c>
      <c r="B375" s="11" t="s">
        <v>24</v>
      </c>
      <c r="C375" s="10">
        <v>54.809927733213094</v>
      </c>
      <c r="D375" s="12" t="s">
        <v>29</v>
      </c>
      <c r="E375" s="12" t="s">
        <v>26</v>
      </c>
      <c r="F375" s="11" t="s">
        <v>17</v>
      </c>
      <c r="G375" s="11">
        <v>11</v>
      </c>
      <c r="H375" s="11" t="s">
        <v>34</v>
      </c>
      <c r="I375" s="11" t="s">
        <v>27</v>
      </c>
      <c r="J375" s="10" t="s">
        <v>28</v>
      </c>
      <c r="K375" s="10" t="s">
        <v>28</v>
      </c>
      <c r="L375" s="12" t="s">
        <v>28</v>
      </c>
      <c r="M375" s="8" t="s">
        <v>28</v>
      </c>
      <c r="N375" s="8">
        <v>3</v>
      </c>
    </row>
    <row r="376" spans="1:14">
      <c r="A376" s="10">
        <v>725.7040668400316</v>
      </c>
      <c r="B376" s="11" t="s">
        <v>24</v>
      </c>
      <c r="C376" s="10">
        <v>54.844026339805922</v>
      </c>
      <c r="D376" s="12" t="s">
        <v>20</v>
      </c>
      <c r="E376" s="12" t="s">
        <v>16</v>
      </c>
      <c r="F376" s="11" t="s">
        <v>17</v>
      </c>
      <c r="G376" s="11">
        <v>12</v>
      </c>
      <c r="H376" s="11" t="s">
        <v>33</v>
      </c>
      <c r="I376" s="11" t="s">
        <v>17</v>
      </c>
      <c r="J376" s="10">
        <v>10.174206365577344</v>
      </c>
      <c r="K376" s="10">
        <v>7.98518488251176</v>
      </c>
      <c r="L376" s="12">
        <v>36</v>
      </c>
      <c r="M376" s="8" t="s">
        <v>34</v>
      </c>
      <c r="N376" s="8">
        <v>2</v>
      </c>
    </row>
    <row r="377" spans="1:14">
      <c r="A377" s="10">
        <v>313.41688729951079</v>
      </c>
      <c r="B377" s="11" t="s">
        <v>14</v>
      </c>
      <c r="C377" s="10">
        <v>54.877632817022167</v>
      </c>
      <c r="D377" s="12" t="s">
        <v>25</v>
      </c>
      <c r="E377" s="12" t="s">
        <v>26</v>
      </c>
      <c r="F377" s="11" t="s">
        <v>17</v>
      </c>
      <c r="G377" s="11">
        <v>1</v>
      </c>
      <c r="H377" s="11" t="s">
        <v>23</v>
      </c>
      <c r="I377" s="11" t="s">
        <v>27</v>
      </c>
      <c r="J377" s="10" t="s">
        <v>28</v>
      </c>
      <c r="K377" s="10" t="s">
        <v>28</v>
      </c>
      <c r="L377" s="12" t="s">
        <v>28</v>
      </c>
      <c r="M377" s="8" t="s">
        <v>28</v>
      </c>
      <c r="N377" s="8">
        <v>4</v>
      </c>
    </row>
    <row r="378" spans="1:14">
      <c r="A378" s="10">
        <v>481.94952809268682</v>
      </c>
      <c r="B378" s="11" t="s">
        <v>24</v>
      </c>
      <c r="C378" s="10">
        <v>55.013278433935142</v>
      </c>
      <c r="D378" s="12" t="s">
        <v>32</v>
      </c>
      <c r="E378" s="12" t="s">
        <v>16</v>
      </c>
      <c r="F378" s="11" t="s">
        <v>17</v>
      </c>
      <c r="G378" s="11">
        <v>17</v>
      </c>
      <c r="H378" s="11" t="s">
        <v>33</v>
      </c>
      <c r="I378" s="11" t="s">
        <v>27</v>
      </c>
      <c r="J378" s="10" t="s">
        <v>28</v>
      </c>
      <c r="K378" s="10" t="s">
        <v>28</v>
      </c>
      <c r="L378" s="12" t="s">
        <v>28</v>
      </c>
      <c r="M378" s="8" t="s">
        <v>28</v>
      </c>
      <c r="N378" s="8">
        <v>4</v>
      </c>
    </row>
    <row r="379" spans="1:14">
      <c r="A379" s="10">
        <v>938.70690946582715</v>
      </c>
      <c r="B379" s="11" t="s">
        <v>14</v>
      </c>
      <c r="C379" s="10">
        <v>55.12876325403289</v>
      </c>
      <c r="D379" s="12" t="s">
        <v>20</v>
      </c>
      <c r="E379" s="12" t="s">
        <v>30</v>
      </c>
      <c r="F379" s="11" t="s">
        <v>17</v>
      </c>
      <c r="G379" s="11">
        <v>27</v>
      </c>
      <c r="H379" s="11" t="s">
        <v>33</v>
      </c>
      <c r="I379" s="11" t="s">
        <v>27</v>
      </c>
      <c r="J379" s="10" t="s">
        <v>28</v>
      </c>
      <c r="K379" s="10" t="s">
        <v>28</v>
      </c>
      <c r="L379" s="12" t="s">
        <v>28</v>
      </c>
      <c r="M379" s="8" t="s">
        <v>28</v>
      </c>
      <c r="N379" s="8">
        <v>2</v>
      </c>
    </row>
    <row r="380" spans="1:14">
      <c r="A380" s="10">
        <v>574.92918952388277</v>
      </c>
      <c r="B380" s="11" t="s">
        <v>24</v>
      </c>
      <c r="C380" s="10">
        <v>55.176974955847477</v>
      </c>
      <c r="D380" s="12" t="s">
        <v>15</v>
      </c>
      <c r="E380" s="12" t="s">
        <v>16</v>
      </c>
      <c r="F380" s="11" t="s">
        <v>17</v>
      </c>
      <c r="G380" s="11">
        <v>23</v>
      </c>
      <c r="H380" s="11" t="s">
        <v>33</v>
      </c>
      <c r="I380" s="11" t="s">
        <v>17</v>
      </c>
      <c r="J380" s="10">
        <v>6.1320569311715456</v>
      </c>
      <c r="K380" s="10">
        <v>2.6665644446616668</v>
      </c>
      <c r="L380" s="12">
        <v>45</v>
      </c>
      <c r="M380" s="8" t="s">
        <v>31</v>
      </c>
      <c r="N380" s="8">
        <v>4</v>
      </c>
    </row>
    <row r="381" spans="1:14">
      <c r="A381" s="10">
        <v>282.67625629378625</v>
      </c>
      <c r="B381" s="11" t="s">
        <v>24</v>
      </c>
      <c r="C381" s="10">
        <v>55.180831027626787</v>
      </c>
      <c r="D381" s="12" t="s">
        <v>15</v>
      </c>
      <c r="E381" s="12" t="s">
        <v>26</v>
      </c>
      <c r="F381" s="11" t="s">
        <v>17</v>
      </c>
      <c r="G381" s="11">
        <v>32</v>
      </c>
      <c r="H381" s="11" t="s">
        <v>31</v>
      </c>
      <c r="I381" s="11" t="s">
        <v>17</v>
      </c>
      <c r="J381" s="10">
        <v>5.4819258256360346</v>
      </c>
      <c r="K381" s="10">
        <v>4.1730540555226678</v>
      </c>
      <c r="L381" s="12">
        <v>49</v>
      </c>
      <c r="M381" s="8" t="s">
        <v>34</v>
      </c>
      <c r="N381" s="8">
        <v>2</v>
      </c>
    </row>
    <row r="382" spans="1:14">
      <c r="A382" s="10">
        <v>486.56759602229124</v>
      </c>
      <c r="B382" s="11" t="s">
        <v>24</v>
      </c>
      <c r="C382" s="10">
        <v>55.214409888928628</v>
      </c>
      <c r="D382" s="12" t="s">
        <v>25</v>
      </c>
      <c r="E382" s="12" t="s">
        <v>16</v>
      </c>
      <c r="F382" s="11" t="s">
        <v>17</v>
      </c>
      <c r="G382" s="11">
        <v>16</v>
      </c>
      <c r="H382" s="11" t="s">
        <v>18</v>
      </c>
      <c r="I382" s="11" t="s">
        <v>17</v>
      </c>
      <c r="J382" s="10">
        <v>3.8220299994912557</v>
      </c>
      <c r="K382" s="10">
        <v>4.7497807486062795</v>
      </c>
      <c r="L382" s="12">
        <v>52</v>
      </c>
      <c r="M382" s="8" t="s">
        <v>23</v>
      </c>
      <c r="N382" s="8">
        <v>1</v>
      </c>
    </row>
    <row r="383" spans="1:14">
      <c r="A383" s="10">
        <v>700.0274636194539</v>
      </c>
      <c r="B383" s="11" t="s">
        <v>24</v>
      </c>
      <c r="C383" s="10">
        <v>55.24752700646755</v>
      </c>
      <c r="D383" s="12" t="s">
        <v>25</v>
      </c>
      <c r="E383" s="12" t="s">
        <v>16</v>
      </c>
      <c r="F383" s="11" t="s">
        <v>17</v>
      </c>
      <c r="G383" s="11">
        <v>13</v>
      </c>
      <c r="H383" s="11" t="s">
        <v>34</v>
      </c>
      <c r="I383" s="11" t="s">
        <v>27</v>
      </c>
      <c r="J383" s="10" t="s">
        <v>28</v>
      </c>
      <c r="K383" s="10" t="s">
        <v>28</v>
      </c>
      <c r="L383" s="12" t="s">
        <v>28</v>
      </c>
      <c r="M383" s="8" t="s">
        <v>28</v>
      </c>
      <c r="N383" s="8">
        <v>3</v>
      </c>
    </row>
    <row r="384" spans="1:14">
      <c r="A384" s="10">
        <v>1673.7680842694133</v>
      </c>
      <c r="B384" s="11" t="s">
        <v>14</v>
      </c>
      <c r="C384" s="10">
        <v>55.250393326142387</v>
      </c>
      <c r="D384" s="12" t="s">
        <v>29</v>
      </c>
      <c r="E384" s="12" t="s">
        <v>35</v>
      </c>
      <c r="F384" s="11" t="s">
        <v>17</v>
      </c>
      <c r="G384" s="11">
        <v>33</v>
      </c>
      <c r="H384" s="11" t="s">
        <v>18</v>
      </c>
      <c r="I384" s="11" t="s">
        <v>17</v>
      </c>
      <c r="J384" s="10">
        <v>5.2934818783395192</v>
      </c>
      <c r="K384" s="10">
        <v>3.4210006051190587</v>
      </c>
      <c r="L384" s="12">
        <v>33</v>
      </c>
      <c r="M384" s="8" t="s">
        <v>31</v>
      </c>
      <c r="N384" s="8">
        <v>8</v>
      </c>
    </row>
    <row r="385" spans="1:14">
      <c r="A385" s="10">
        <v>674.44911791269601</v>
      </c>
      <c r="B385" s="11" t="s">
        <v>14</v>
      </c>
      <c r="C385" s="10">
        <v>55.346769505870967</v>
      </c>
      <c r="D385" s="12" t="s">
        <v>29</v>
      </c>
      <c r="E385" s="12" t="s">
        <v>16</v>
      </c>
      <c r="F385" s="11" t="s">
        <v>17</v>
      </c>
      <c r="G385" s="11">
        <v>24</v>
      </c>
      <c r="H385" s="11" t="s">
        <v>31</v>
      </c>
      <c r="I385" s="11" t="s">
        <v>17</v>
      </c>
      <c r="J385" s="10">
        <v>3.6465143813053293</v>
      </c>
      <c r="K385" s="10">
        <v>1.3859009990561932</v>
      </c>
      <c r="L385" s="12">
        <v>41</v>
      </c>
      <c r="M385" s="8" t="s">
        <v>31</v>
      </c>
      <c r="N385" s="8">
        <v>4</v>
      </c>
    </row>
    <row r="386" spans="1:14">
      <c r="A386" s="10">
        <v>1538.9726630660864</v>
      </c>
      <c r="B386" s="11" t="s">
        <v>24</v>
      </c>
      <c r="C386" s="10">
        <v>55.347199325848948</v>
      </c>
      <c r="D386" s="12" t="s">
        <v>20</v>
      </c>
      <c r="E386" s="12" t="s">
        <v>21</v>
      </c>
      <c r="F386" s="11" t="s">
        <v>17</v>
      </c>
      <c r="G386" s="11">
        <v>22</v>
      </c>
      <c r="H386" s="11" t="s">
        <v>19</v>
      </c>
      <c r="I386" s="11" t="s">
        <v>17</v>
      </c>
      <c r="J386" s="10">
        <v>7.828529370511105</v>
      </c>
      <c r="K386" s="10">
        <v>11.940749574762242</v>
      </c>
      <c r="L386" s="12">
        <v>32</v>
      </c>
      <c r="M386" s="8" t="s">
        <v>33</v>
      </c>
      <c r="N386" s="8">
        <v>6</v>
      </c>
    </row>
    <row r="387" spans="1:14">
      <c r="A387" s="10">
        <v>1203.2675196328271</v>
      </c>
      <c r="B387" s="11" t="s">
        <v>14</v>
      </c>
      <c r="C387" s="10">
        <v>55.36352720418958</v>
      </c>
      <c r="D387" s="12" t="s">
        <v>20</v>
      </c>
      <c r="E387" s="12" t="s">
        <v>30</v>
      </c>
      <c r="F387" s="11" t="s">
        <v>17</v>
      </c>
      <c r="G387" s="11">
        <v>21</v>
      </c>
      <c r="H387" s="11" t="s">
        <v>19</v>
      </c>
      <c r="I387" s="11" t="s">
        <v>17</v>
      </c>
      <c r="J387" s="10">
        <v>3.8461356899282642</v>
      </c>
      <c r="K387" s="10">
        <v>10.494036986370343</v>
      </c>
      <c r="L387" s="12">
        <v>47</v>
      </c>
      <c r="M387" s="8" t="s">
        <v>33</v>
      </c>
      <c r="N387" s="8">
        <v>3</v>
      </c>
    </row>
    <row r="388" spans="1:14">
      <c r="A388" s="10">
        <v>16.994697217491108</v>
      </c>
      <c r="B388" s="11" t="s">
        <v>24</v>
      </c>
      <c r="C388" s="10">
        <v>55.426611139924617</v>
      </c>
      <c r="D388" s="12" t="s">
        <v>25</v>
      </c>
      <c r="E388" s="12" t="s">
        <v>26</v>
      </c>
      <c r="F388" s="11" t="s">
        <v>17</v>
      </c>
      <c r="G388" s="11">
        <v>21</v>
      </c>
      <c r="H388" s="11" t="s">
        <v>23</v>
      </c>
      <c r="I388" s="11" t="s">
        <v>27</v>
      </c>
      <c r="J388" s="10" t="s">
        <v>28</v>
      </c>
      <c r="K388" s="10" t="s">
        <v>28</v>
      </c>
      <c r="L388" s="12" t="s">
        <v>28</v>
      </c>
      <c r="M388" s="8" t="s">
        <v>28</v>
      </c>
      <c r="N388" s="8">
        <v>3</v>
      </c>
    </row>
    <row r="389" spans="1:14">
      <c r="A389" s="10">
        <v>360.60963103447045</v>
      </c>
      <c r="B389" s="11" t="s">
        <v>14</v>
      </c>
      <c r="C389" s="10">
        <v>55.480430075434519</v>
      </c>
      <c r="D389" s="12" t="s">
        <v>15</v>
      </c>
      <c r="E389" s="12" t="s">
        <v>26</v>
      </c>
      <c r="F389" s="11" t="s">
        <v>17</v>
      </c>
      <c r="G389" s="11">
        <v>33</v>
      </c>
      <c r="H389" s="11" t="s">
        <v>22</v>
      </c>
      <c r="I389" s="11" t="s">
        <v>17</v>
      </c>
      <c r="J389" s="10">
        <v>9.741991844077031</v>
      </c>
      <c r="K389" s="10">
        <v>2.3746048671151487</v>
      </c>
      <c r="L389" s="12">
        <v>38</v>
      </c>
      <c r="M389" s="8" t="s">
        <v>18</v>
      </c>
      <c r="N389" s="8">
        <v>4</v>
      </c>
    </row>
    <row r="390" spans="1:14">
      <c r="A390" s="10">
        <v>994.46400149064834</v>
      </c>
      <c r="B390" s="11" t="s">
        <v>24</v>
      </c>
      <c r="C390" s="10">
        <v>55.563762544268982</v>
      </c>
      <c r="D390" s="12" t="s">
        <v>20</v>
      </c>
      <c r="E390" s="12" t="s">
        <v>30</v>
      </c>
      <c r="F390" s="11" t="s">
        <v>17</v>
      </c>
      <c r="G390" s="11">
        <v>1</v>
      </c>
      <c r="H390" s="11" t="s">
        <v>19</v>
      </c>
      <c r="I390" s="11" t="s">
        <v>17</v>
      </c>
      <c r="J390" s="10">
        <v>3.5717621478378527</v>
      </c>
      <c r="K390" s="10">
        <v>2.0796380146083169</v>
      </c>
      <c r="L390" s="12">
        <v>13</v>
      </c>
      <c r="M390" s="8" t="s">
        <v>23</v>
      </c>
      <c r="N390" s="8">
        <v>5</v>
      </c>
    </row>
    <row r="391" spans="1:14">
      <c r="A391" s="10">
        <v>1307.0559132623098</v>
      </c>
      <c r="B391" s="11" t="s">
        <v>24</v>
      </c>
      <c r="C391" s="10">
        <v>55.751354450287266</v>
      </c>
      <c r="D391" s="12" t="s">
        <v>20</v>
      </c>
      <c r="E391" s="12" t="s">
        <v>21</v>
      </c>
      <c r="F391" s="11" t="s">
        <v>17</v>
      </c>
      <c r="G391" s="11">
        <v>30</v>
      </c>
      <c r="H391" s="11" t="s">
        <v>23</v>
      </c>
      <c r="I391" s="11" t="s">
        <v>17</v>
      </c>
      <c r="J391" s="10">
        <v>8.9962255517012046</v>
      </c>
      <c r="K391" s="10">
        <v>12.89366767704297</v>
      </c>
      <c r="L391" s="12">
        <v>47</v>
      </c>
      <c r="M391" s="8" t="s">
        <v>31</v>
      </c>
      <c r="N391" s="8">
        <v>3</v>
      </c>
    </row>
    <row r="392" spans="1:14">
      <c r="A392" s="10">
        <v>436.07428926530764</v>
      </c>
      <c r="B392" s="11" t="s">
        <v>14</v>
      </c>
      <c r="C392" s="10">
        <v>55.752904416280067</v>
      </c>
      <c r="D392" s="12" t="s">
        <v>29</v>
      </c>
      <c r="E392" s="12" t="s">
        <v>16</v>
      </c>
      <c r="F392" s="11" t="s">
        <v>17</v>
      </c>
      <c r="G392" s="11">
        <v>12</v>
      </c>
      <c r="H392" s="11" t="s">
        <v>31</v>
      </c>
      <c r="I392" s="11" t="s">
        <v>17</v>
      </c>
      <c r="J392" s="10">
        <v>7.4519367105643655</v>
      </c>
      <c r="K392" s="10">
        <v>9.4606523518833914</v>
      </c>
      <c r="L392" s="12">
        <v>36</v>
      </c>
      <c r="M392" s="8" t="s">
        <v>34</v>
      </c>
      <c r="N392" s="8">
        <v>2</v>
      </c>
    </row>
    <row r="393" spans="1:14">
      <c r="A393" s="10">
        <v>1860.0896965298589</v>
      </c>
      <c r="B393" s="11" t="s">
        <v>24</v>
      </c>
      <c r="C393" s="10">
        <v>55.763809407625345</v>
      </c>
      <c r="D393" s="12" t="s">
        <v>20</v>
      </c>
      <c r="E393" s="12" t="s">
        <v>35</v>
      </c>
      <c r="F393" s="11" t="s">
        <v>17</v>
      </c>
      <c r="G393" s="11">
        <v>19</v>
      </c>
      <c r="H393" s="11" t="s">
        <v>33</v>
      </c>
      <c r="I393" s="11" t="s">
        <v>27</v>
      </c>
      <c r="J393" s="10" t="s">
        <v>28</v>
      </c>
      <c r="K393" s="10" t="s">
        <v>28</v>
      </c>
      <c r="L393" s="12" t="s">
        <v>28</v>
      </c>
      <c r="M393" s="8" t="s">
        <v>28</v>
      </c>
      <c r="N393" s="8">
        <v>7</v>
      </c>
    </row>
    <row r="394" spans="1:14">
      <c r="A394" s="10">
        <v>347.4461789102823</v>
      </c>
      <c r="B394" s="11" t="s">
        <v>24</v>
      </c>
      <c r="C394" s="10">
        <v>55.826962002502448</v>
      </c>
      <c r="D394" s="12" t="s">
        <v>25</v>
      </c>
      <c r="E394" s="12" t="s">
        <v>26</v>
      </c>
      <c r="F394" s="11" t="s">
        <v>17</v>
      </c>
      <c r="G394" s="11">
        <v>19</v>
      </c>
      <c r="H394" s="11" t="s">
        <v>23</v>
      </c>
      <c r="I394" s="11" t="s">
        <v>27</v>
      </c>
      <c r="J394" s="10" t="s">
        <v>28</v>
      </c>
      <c r="K394" s="10" t="s">
        <v>28</v>
      </c>
      <c r="L394" s="12" t="s">
        <v>28</v>
      </c>
      <c r="M394" s="8" t="s">
        <v>28</v>
      </c>
      <c r="N394" s="8">
        <v>3</v>
      </c>
    </row>
    <row r="395" spans="1:14">
      <c r="A395" s="10">
        <v>1454.2328596272896</v>
      </c>
      <c r="B395" s="11" t="s">
        <v>14</v>
      </c>
      <c r="C395" s="10">
        <v>55.849798335125243</v>
      </c>
      <c r="D395" s="12" t="s">
        <v>15</v>
      </c>
      <c r="E395" s="12" t="s">
        <v>21</v>
      </c>
      <c r="F395" s="11" t="s">
        <v>17</v>
      </c>
      <c r="G395" s="11">
        <v>17</v>
      </c>
      <c r="H395" s="11" t="s">
        <v>31</v>
      </c>
      <c r="I395" s="11" t="s">
        <v>27</v>
      </c>
      <c r="J395" s="10" t="s">
        <v>28</v>
      </c>
      <c r="K395" s="10" t="s">
        <v>28</v>
      </c>
      <c r="L395" s="12" t="s">
        <v>28</v>
      </c>
      <c r="M395" s="8" t="s">
        <v>28</v>
      </c>
      <c r="N395" s="8">
        <v>6</v>
      </c>
    </row>
    <row r="396" spans="1:14">
      <c r="A396" s="10">
        <v>1861.2056443198794</v>
      </c>
      <c r="B396" s="11" t="s">
        <v>24</v>
      </c>
      <c r="C396" s="10">
        <v>55.879937110044857</v>
      </c>
      <c r="D396" s="12" t="s">
        <v>25</v>
      </c>
      <c r="E396" s="12" t="s">
        <v>35</v>
      </c>
      <c r="F396" s="11" t="s">
        <v>17</v>
      </c>
      <c r="G396" s="11">
        <v>45</v>
      </c>
      <c r="H396" s="11" t="s">
        <v>23</v>
      </c>
      <c r="I396" s="11" t="s">
        <v>27</v>
      </c>
      <c r="J396" s="10" t="s">
        <v>28</v>
      </c>
      <c r="K396" s="10" t="s">
        <v>28</v>
      </c>
      <c r="L396" s="12" t="s">
        <v>28</v>
      </c>
      <c r="M396" s="8" t="s">
        <v>28</v>
      </c>
      <c r="N396" s="8">
        <v>6</v>
      </c>
    </row>
    <row r="397" spans="1:14">
      <c r="A397" s="10">
        <v>1975.7484259393229</v>
      </c>
      <c r="B397" s="11" t="s">
        <v>14</v>
      </c>
      <c r="C397" s="10">
        <v>55.923311614054036</v>
      </c>
      <c r="D397" s="12" t="s">
        <v>15</v>
      </c>
      <c r="E397" s="12" t="s">
        <v>35</v>
      </c>
      <c r="F397" s="11" t="s">
        <v>17</v>
      </c>
      <c r="G397" s="11">
        <v>15</v>
      </c>
      <c r="H397" s="11" t="s">
        <v>33</v>
      </c>
      <c r="I397" s="11" t="s">
        <v>17</v>
      </c>
      <c r="J397" s="10">
        <v>5.3908029442495575</v>
      </c>
      <c r="K397" s="10">
        <v>1.6950882440071289</v>
      </c>
      <c r="L397" s="12">
        <v>32</v>
      </c>
      <c r="M397" s="8" t="s">
        <v>31</v>
      </c>
      <c r="N397" s="8">
        <v>7</v>
      </c>
    </row>
    <row r="398" spans="1:14">
      <c r="A398" s="10">
        <v>72.869850142919958</v>
      </c>
      <c r="B398" s="11" t="s">
        <v>24</v>
      </c>
      <c r="C398" s="10">
        <v>56.021659278894596</v>
      </c>
      <c r="D398" s="12" t="s">
        <v>29</v>
      </c>
      <c r="E398" s="12" t="s">
        <v>26</v>
      </c>
      <c r="F398" s="11" t="s">
        <v>17</v>
      </c>
      <c r="G398" s="11">
        <v>1</v>
      </c>
      <c r="H398" s="11" t="s">
        <v>31</v>
      </c>
      <c r="I398" s="11" t="s">
        <v>17</v>
      </c>
      <c r="J398" s="10">
        <v>3.4659466504769041</v>
      </c>
      <c r="K398" s="10">
        <v>3.4510294241439752</v>
      </c>
      <c r="L398" s="12">
        <v>19</v>
      </c>
      <c r="M398" s="8" t="s">
        <v>18</v>
      </c>
      <c r="N398" s="8">
        <v>4</v>
      </c>
    </row>
    <row r="399" spans="1:14">
      <c r="A399" s="10">
        <v>1398.1193269266575</v>
      </c>
      <c r="B399" s="11" t="s">
        <v>14</v>
      </c>
      <c r="C399" s="10">
        <v>56.0248138114315</v>
      </c>
      <c r="D399" s="12" t="s">
        <v>25</v>
      </c>
      <c r="E399" s="12" t="s">
        <v>21</v>
      </c>
      <c r="F399" s="11" t="s">
        <v>17</v>
      </c>
      <c r="G399" s="11">
        <v>15</v>
      </c>
      <c r="H399" s="11" t="s">
        <v>22</v>
      </c>
      <c r="I399" s="11" t="s">
        <v>17</v>
      </c>
      <c r="J399" s="10">
        <v>7.1945545534403266</v>
      </c>
      <c r="K399" s="10">
        <v>10.325524119003628</v>
      </c>
      <c r="L399" s="12">
        <v>33</v>
      </c>
      <c r="M399" s="8" t="s">
        <v>19</v>
      </c>
      <c r="N399" s="8">
        <v>5</v>
      </c>
    </row>
    <row r="400" spans="1:14">
      <c r="A400" s="10">
        <v>1978.3306610661527</v>
      </c>
      <c r="B400" s="11" t="s">
        <v>24</v>
      </c>
      <c r="C400" s="10">
        <v>56.069506828033845</v>
      </c>
      <c r="D400" s="12" t="s">
        <v>25</v>
      </c>
      <c r="E400" s="12" t="s">
        <v>35</v>
      </c>
      <c r="F400" s="11" t="s">
        <v>17</v>
      </c>
      <c r="G400" s="11">
        <v>24</v>
      </c>
      <c r="H400" s="11" t="s">
        <v>33</v>
      </c>
      <c r="I400" s="11" t="s">
        <v>17</v>
      </c>
      <c r="J400" s="10">
        <v>10.732236906609938</v>
      </c>
      <c r="K400" s="10">
        <v>6.7366831331440444</v>
      </c>
      <c r="L400" s="12">
        <v>42</v>
      </c>
      <c r="M400" s="8" t="s">
        <v>23</v>
      </c>
      <c r="N400" s="8">
        <v>8</v>
      </c>
    </row>
    <row r="401" spans="1:14">
      <c r="A401" s="10">
        <v>171.05141236163229</v>
      </c>
      <c r="B401" s="11" t="s">
        <v>24</v>
      </c>
      <c r="C401" s="10">
        <v>56.109001050230532</v>
      </c>
      <c r="D401" s="12" t="s">
        <v>29</v>
      </c>
      <c r="E401" s="12" t="s">
        <v>26</v>
      </c>
      <c r="F401" s="11" t="s">
        <v>17</v>
      </c>
      <c r="G401" s="11">
        <v>42</v>
      </c>
      <c r="H401" s="11" t="s">
        <v>33</v>
      </c>
      <c r="I401" s="11" t="s">
        <v>27</v>
      </c>
      <c r="J401" s="10" t="s">
        <v>28</v>
      </c>
      <c r="K401" s="10" t="s">
        <v>28</v>
      </c>
      <c r="L401" s="12" t="s">
        <v>28</v>
      </c>
      <c r="M401" s="8" t="s">
        <v>28</v>
      </c>
      <c r="N401" s="8">
        <v>3</v>
      </c>
    </row>
    <row r="402" spans="1:14">
      <c r="A402" s="10">
        <v>103.18931697865445</v>
      </c>
      <c r="B402" s="11" t="s">
        <v>24</v>
      </c>
      <c r="C402" s="10">
        <v>56.203412031273274</v>
      </c>
      <c r="D402" s="12" t="s">
        <v>20</v>
      </c>
      <c r="E402" s="12" t="s">
        <v>26</v>
      </c>
      <c r="F402" s="11" t="s">
        <v>17</v>
      </c>
      <c r="G402" s="11">
        <v>37</v>
      </c>
      <c r="H402" s="11" t="s">
        <v>19</v>
      </c>
      <c r="I402" s="11" t="s">
        <v>17</v>
      </c>
      <c r="J402" s="10">
        <v>3.2361620020202908</v>
      </c>
      <c r="K402" s="10">
        <v>9.2247359369274609</v>
      </c>
      <c r="L402" s="12">
        <v>52</v>
      </c>
      <c r="M402" s="8" t="s">
        <v>19</v>
      </c>
      <c r="N402" s="8">
        <v>4</v>
      </c>
    </row>
    <row r="403" spans="1:14">
      <c r="A403" s="10">
        <v>1705.1444287380486</v>
      </c>
      <c r="B403" s="11" t="s">
        <v>24</v>
      </c>
      <c r="C403" s="10">
        <v>56.262262398282438</v>
      </c>
      <c r="D403" s="12" t="s">
        <v>15</v>
      </c>
      <c r="E403" s="12" t="s">
        <v>35</v>
      </c>
      <c r="F403" s="11" t="s">
        <v>17</v>
      </c>
      <c r="G403" s="11">
        <v>33</v>
      </c>
      <c r="H403" s="11" t="s">
        <v>18</v>
      </c>
      <c r="I403" s="11" t="s">
        <v>17</v>
      </c>
      <c r="J403" s="10">
        <v>6.9266663354919498</v>
      </c>
      <c r="K403" s="10">
        <v>2.5584061149947854</v>
      </c>
      <c r="L403" s="12">
        <v>35</v>
      </c>
      <c r="M403" s="8" t="s">
        <v>33</v>
      </c>
      <c r="N403" s="8">
        <v>7</v>
      </c>
    </row>
    <row r="404" spans="1:14">
      <c r="A404" s="10">
        <v>1478.3540887362619</v>
      </c>
      <c r="B404" s="11" t="s">
        <v>24</v>
      </c>
      <c r="C404" s="10">
        <v>56.288526276996436</v>
      </c>
      <c r="D404" s="12" t="s">
        <v>15</v>
      </c>
      <c r="E404" s="12" t="s">
        <v>21</v>
      </c>
      <c r="F404" s="11" t="s">
        <v>17</v>
      </c>
      <c r="G404" s="11">
        <v>19</v>
      </c>
      <c r="H404" s="11" t="s">
        <v>34</v>
      </c>
      <c r="I404" s="11" t="s">
        <v>17</v>
      </c>
      <c r="J404" s="10">
        <v>9.4584213146164409</v>
      </c>
      <c r="K404" s="10">
        <v>5.3491618352913992</v>
      </c>
      <c r="L404" s="12">
        <v>34</v>
      </c>
      <c r="M404" s="8" t="s">
        <v>18</v>
      </c>
      <c r="N404" s="8">
        <v>2</v>
      </c>
    </row>
    <row r="405" spans="1:14">
      <c r="A405" s="10">
        <v>1501.7979021706542</v>
      </c>
      <c r="B405" s="11" t="s">
        <v>14</v>
      </c>
      <c r="C405" s="10">
        <v>56.357010510267301</v>
      </c>
      <c r="D405" s="12" t="s">
        <v>29</v>
      </c>
      <c r="E405" s="12" t="s">
        <v>21</v>
      </c>
      <c r="F405" s="11" t="s">
        <v>17</v>
      </c>
      <c r="G405" s="11">
        <v>45</v>
      </c>
      <c r="H405" s="11" t="s">
        <v>19</v>
      </c>
      <c r="I405" s="11" t="s">
        <v>27</v>
      </c>
      <c r="J405" s="10" t="s">
        <v>28</v>
      </c>
      <c r="K405" s="10" t="s">
        <v>28</v>
      </c>
      <c r="L405" s="12" t="s">
        <v>28</v>
      </c>
      <c r="M405" s="8" t="s">
        <v>28</v>
      </c>
      <c r="N405" s="8">
        <v>4</v>
      </c>
    </row>
    <row r="406" spans="1:14">
      <c r="A406" s="10">
        <v>1442.456656950005</v>
      </c>
      <c r="B406" s="11" t="s">
        <v>14</v>
      </c>
      <c r="C406" s="10">
        <v>56.380713791819616</v>
      </c>
      <c r="D406" s="12" t="s">
        <v>20</v>
      </c>
      <c r="E406" s="12" t="s">
        <v>21</v>
      </c>
      <c r="F406" s="11" t="s">
        <v>17</v>
      </c>
      <c r="G406" s="11">
        <v>8</v>
      </c>
      <c r="H406" s="11" t="s">
        <v>18</v>
      </c>
      <c r="I406" s="11" t="s">
        <v>27</v>
      </c>
      <c r="J406" s="10" t="s">
        <v>28</v>
      </c>
      <c r="K406" s="10" t="s">
        <v>28</v>
      </c>
      <c r="L406" s="12" t="s">
        <v>28</v>
      </c>
      <c r="M406" s="8" t="s">
        <v>28</v>
      </c>
      <c r="N406" s="8">
        <v>3</v>
      </c>
    </row>
    <row r="407" spans="1:14">
      <c r="A407" s="10">
        <v>338.75963918024621</v>
      </c>
      <c r="B407" s="11" t="s">
        <v>14</v>
      </c>
      <c r="C407" s="10">
        <v>56.404613444805435</v>
      </c>
      <c r="D407" s="12" t="s">
        <v>20</v>
      </c>
      <c r="E407" s="12" t="s">
        <v>26</v>
      </c>
      <c r="F407" s="11" t="s">
        <v>17</v>
      </c>
      <c r="G407" s="11">
        <v>34</v>
      </c>
      <c r="H407" s="11" t="s">
        <v>33</v>
      </c>
      <c r="I407" s="11" t="s">
        <v>17</v>
      </c>
      <c r="J407" s="10">
        <v>6.9273495440176225</v>
      </c>
      <c r="K407" s="10">
        <v>1.6025396217903043</v>
      </c>
      <c r="L407" s="12">
        <v>43</v>
      </c>
      <c r="M407" s="8" t="s">
        <v>19</v>
      </c>
      <c r="N407" s="8">
        <v>6</v>
      </c>
    </row>
    <row r="408" spans="1:14">
      <c r="A408" s="10">
        <v>155.85584688836028</v>
      </c>
      <c r="B408" s="11" t="s">
        <v>14</v>
      </c>
      <c r="C408" s="10">
        <v>56.459226292316423</v>
      </c>
      <c r="D408" s="12" t="s">
        <v>15</v>
      </c>
      <c r="E408" s="12" t="s">
        <v>26</v>
      </c>
      <c r="F408" s="11" t="s">
        <v>17</v>
      </c>
      <c r="G408" s="11">
        <v>38</v>
      </c>
      <c r="H408" s="11" t="s">
        <v>19</v>
      </c>
      <c r="I408" s="11" t="s">
        <v>17</v>
      </c>
      <c r="J408" s="10">
        <v>5.1620663953009567</v>
      </c>
      <c r="K408" s="10">
        <v>4.9843195442419956</v>
      </c>
      <c r="L408" s="12">
        <v>50</v>
      </c>
      <c r="M408" s="8" t="s">
        <v>33</v>
      </c>
      <c r="N408" s="8">
        <v>3</v>
      </c>
    </row>
    <row r="409" spans="1:14">
      <c r="A409" s="10">
        <v>1218.5584681996982</v>
      </c>
      <c r="B409" s="11" t="s">
        <v>24</v>
      </c>
      <c r="C409" s="10">
        <v>56.471337417364552</v>
      </c>
      <c r="D409" s="12" t="s">
        <v>20</v>
      </c>
      <c r="E409" s="12" t="s">
        <v>30</v>
      </c>
      <c r="F409" s="11" t="s">
        <v>17</v>
      </c>
      <c r="G409" s="11">
        <v>42</v>
      </c>
      <c r="H409" s="11" t="s">
        <v>19</v>
      </c>
      <c r="I409" s="11" t="s">
        <v>17</v>
      </c>
      <c r="J409" s="10">
        <v>5.3029564473359754</v>
      </c>
      <c r="K409" s="10">
        <v>12.53575223202319</v>
      </c>
      <c r="L409" s="12">
        <v>51</v>
      </c>
      <c r="M409" s="8" t="s">
        <v>34</v>
      </c>
      <c r="N409" s="8">
        <v>6</v>
      </c>
    </row>
    <row r="410" spans="1:14">
      <c r="A410" s="10">
        <v>73.952255479696419</v>
      </c>
      <c r="B410" s="11" t="s">
        <v>24</v>
      </c>
      <c r="C410" s="10">
        <v>56.517841134314168</v>
      </c>
      <c r="D410" s="12" t="s">
        <v>32</v>
      </c>
      <c r="E410" s="12" t="s">
        <v>26</v>
      </c>
      <c r="F410" s="11" t="s">
        <v>17</v>
      </c>
      <c r="G410" s="11">
        <v>37</v>
      </c>
      <c r="H410" s="11" t="s">
        <v>23</v>
      </c>
      <c r="I410" s="11" t="s">
        <v>17</v>
      </c>
      <c r="J410" s="10">
        <v>4.629818600325053</v>
      </c>
      <c r="K410" s="10">
        <v>1.212137637028543</v>
      </c>
      <c r="L410" s="12">
        <v>49</v>
      </c>
      <c r="M410" s="8" t="s">
        <v>31</v>
      </c>
      <c r="N410" s="8">
        <v>2</v>
      </c>
    </row>
    <row r="411" spans="1:14">
      <c r="A411" s="10">
        <v>964.56156598823202</v>
      </c>
      <c r="B411" s="11" t="s">
        <v>14</v>
      </c>
      <c r="C411" s="10">
        <v>56.56946638415176</v>
      </c>
      <c r="D411" s="12" t="s">
        <v>25</v>
      </c>
      <c r="E411" s="12" t="s">
        <v>30</v>
      </c>
      <c r="F411" s="11" t="s">
        <v>17</v>
      </c>
      <c r="G411" s="11">
        <v>22</v>
      </c>
      <c r="H411" s="11" t="s">
        <v>18</v>
      </c>
      <c r="I411" s="11" t="s">
        <v>17</v>
      </c>
      <c r="J411" s="10">
        <v>9.8363455330074672</v>
      </c>
      <c r="K411" s="10">
        <v>11.099514454872992</v>
      </c>
      <c r="L411" s="12">
        <v>28</v>
      </c>
      <c r="M411" s="8" t="s">
        <v>33</v>
      </c>
      <c r="N411" s="8">
        <v>5</v>
      </c>
    </row>
    <row r="412" spans="1:14">
      <c r="A412" s="10">
        <v>329.97508755883479</v>
      </c>
      <c r="B412" s="11" t="s">
        <v>24</v>
      </c>
      <c r="C412" s="10">
        <v>56.572742018046867</v>
      </c>
      <c r="D412" s="12" t="s">
        <v>25</v>
      </c>
      <c r="E412" s="12" t="s">
        <v>26</v>
      </c>
      <c r="F412" s="11" t="s">
        <v>17</v>
      </c>
      <c r="G412" s="11">
        <v>36</v>
      </c>
      <c r="H412" s="11" t="s">
        <v>31</v>
      </c>
      <c r="I412" s="11" t="s">
        <v>27</v>
      </c>
      <c r="J412" s="10" t="s">
        <v>28</v>
      </c>
      <c r="K412" s="10" t="s">
        <v>28</v>
      </c>
      <c r="L412" s="12" t="s">
        <v>28</v>
      </c>
      <c r="M412" s="8" t="s">
        <v>28</v>
      </c>
      <c r="N412" s="8">
        <v>2</v>
      </c>
    </row>
    <row r="413" spans="1:14">
      <c r="A413" s="10">
        <v>848.15665028715375</v>
      </c>
      <c r="B413" s="11" t="s">
        <v>24</v>
      </c>
      <c r="C413" s="10">
        <v>56.577470874660406</v>
      </c>
      <c r="D413" s="12" t="s">
        <v>32</v>
      </c>
      <c r="E413" s="12" t="s">
        <v>30</v>
      </c>
      <c r="F413" s="11" t="s">
        <v>17</v>
      </c>
      <c r="G413" s="11">
        <v>1</v>
      </c>
      <c r="H413" s="11" t="s">
        <v>19</v>
      </c>
      <c r="I413" s="11" t="s">
        <v>17</v>
      </c>
      <c r="J413" s="10">
        <v>3.8598920213354111</v>
      </c>
      <c r="K413" s="10">
        <v>11.306684336974035</v>
      </c>
      <c r="L413" s="12">
        <v>14</v>
      </c>
      <c r="M413" s="8" t="s">
        <v>33</v>
      </c>
      <c r="N413" s="8">
        <v>4</v>
      </c>
    </row>
    <row r="414" spans="1:14">
      <c r="A414" s="10">
        <v>1661.0877705732369</v>
      </c>
      <c r="B414" s="11" t="s">
        <v>24</v>
      </c>
      <c r="C414" s="10">
        <v>56.604478109984342</v>
      </c>
      <c r="D414" s="12" t="s">
        <v>15</v>
      </c>
      <c r="E414" s="12" t="s">
        <v>35</v>
      </c>
      <c r="F414" s="11" t="s">
        <v>17</v>
      </c>
      <c r="G414" s="11">
        <v>45</v>
      </c>
      <c r="H414" s="11" t="s">
        <v>31</v>
      </c>
      <c r="I414" s="11" t="s">
        <v>17</v>
      </c>
      <c r="J414" s="10">
        <v>3.785088107762852</v>
      </c>
      <c r="K414" s="10">
        <v>6.7675674504599916</v>
      </c>
      <c r="L414" s="12">
        <v>49</v>
      </c>
      <c r="M414" s="8" t="s">
        <v>33</v>
      </c>
      <c r="N414" s="8">
        <v>8</v>
      </c>
    </row>
    <row r="415" spans="1:14">
      <c r="A415" s="10">
        <v>1202.3837173343472</v>
      </c>
      <c r="B415" s="11" t="s">
        <v>24</v>
      </c>
      <c r="C415" s="10">
        <v>56.689157358375766</v>
      </c>
      <c r="D415" s="12" t="s">
        <v>29</v>
      </c>
      <c r="E415" s="12" t="s">
        <v>30</v>
      </c>
      <c r="F415" s="11" t="s">
        <v>17</v>
      </c>
      <c r="G415" s="11">
        <v>25</v>
      </c>
      <c r="H415" s="11" t="s">
        <v>22</v>
      </c>
      <c r="I415" s="11" t="s">
        <v>17</v>
      </c>
      <c r="J415" s="10">
        <v>7.3493147789688456</v>
      </c>
      <c r="K415" s="10">
        <v>6.2598879161659511</v>
      </c>
      <c r="L415" s="12">
        <v>49</v>
      </c>
      <c r="M415" s="8" t="s">
        <v>22</v>
      </c>
      <c r="N415" s="8">
        <v>3</v>
      </c>
    </row>
    <row r="416" spans="1:14">
      <c r="A416" s="10">
        <v>123.5484075061087</v>
      </c>
      <c r="B416" s="11" t="s">
        <v>24</v>
      </c>
      <c r="C416" s="10">
        <v>56.805459817349686</v>
      </c>
      <c r="D416" s="12" t="s">
        <v>29</v>
      </c>
      <c r="E416" s="12" t="s">
        <v>26</v>
      </c>
      <c r="F416" s="11" t="s">
        <v>17</v>
      </c>
      <c r="G416" s="11">
        <v>15</v>
      </c>
      <c r="H416" s="11" t="s">
        <v>19</v>
      </c>
      <c r="I416" s="11" t="s">
        <v>27</v>
      </c>
      <c r="J416" s="10" t="s">
        <v>28</v>
      </c>
      <c r="K416" s="10" t="s">
        <v>28</v>
      </c>
      <c r="L416" s="12" t="s">
        <v>28</v>
      </c>
      <c r="M416" s="8" t="s">
        <v>28</v>
      </c>
      <c r="N416" s="8">
        <v>3</v>
      </c>
    </row>
    <row r="417" spans="1:14">
      <c r="A417" s="10">
        <v>153.45132256363777</v>
      </c>
      <c r="B417" s="11" t="s">
        <v>24</v>
      </c>
      <c r="C417" s="10">
        <v>56.834134307573073</v>
      </c>
      <c r="D417" s="12" t="s">
        <v>20</v>
      </c>
      <c r="E417" s="12" t="s">
        <v>26</v>
      </c>
      <c r="F417" s="11" t="s">
        <v>17</v>
      </c>
      <c r="G417" s="11">
        <v>44</v>
      </c>
      <c r="H417" s="11" t="s">
        <v>23</v>
      </c>
      <c r="I417" s="11" t="s">
        <v>17</v>
      </c>
      <c r="J417" s="10">
        <v>5.1848089674047824</v>
      </c>
      <c r="K417" s="10">
        <v>2.9806438897004117</v>
      </c>
      <c r="L417" s="12">
        <v>52</v>
      </c>
      <c r="M417" s="8" t="s">
        <v>22</v>
      </c>
      <c r="N417" s="8">
        <v>4</v>
      </c>
    </row>
    <row r="418" spans="1:14">
      <c r="A418" s="10">
        <v>1425.3850222356612</v>
      </c>
      <c r="B418" s="11" t="s">
        <v>24</v>
      </c>
      <c r="C418" s="10">
        <v>56.867948823542953</v>
      </c>
      <c r="D418" s="12" t="s">
        <v>15</v>
      </c>
      <c r="E418" s="12" t="s">
        <v>21</v>
      </c>
      <c r="F418" s="11" t="s">
        <v>17</v>
      </c>
      <c r="G418" s="11">
        <v>5</v>
      </c>
      <c r="H418" s="11" t="s">
        <v>33</v>
      </c>
      <c r="I418" s="11" t="s">
        <v>17</v>
      </c>
      <c r="J418" s="10">
        <v>7.5664254314782147</v>
      </c>
      <c r="K418" s="10">
        <v>4.5302430796666613</v>
      </c>
      <c r="L418" s="12">
        <v>11</v>
      </c>
      <c r="M418" s="8" t="s">
        <v>22</v>
      </c>
      <c r="N418" s="8">
        <v>2</v>
      </c>
    </row>
    <row r="419" spans="1:14">
      <c r="A419" s="10">
        <v>19.065509276189498</v>
      </c>
      <c r="B419" s="11" t="s">
        <v>14</v>
      </c>
      <c r="C419" s="10">
        <v>56.905607457229678</v>
      </c>
      <c r="D419" s="12" t="s">
        <v>32</v>
      </c>
      <c r="E419" s="12" t="s">
        <v>26</v>
      </c>
      <c r="F419" s="11" t="s">
        <v>17</v>
      </c>
      <c r="G419" s="11">
        <v>17</v>
      </c>
      <c r="H419" s="11" t="s">
        <v>18</v>
      </c>
      <c r="I419" s="11" t="s">
        <v>27</v>
      </c>
      <c r="J419" s="10" t="s">
        <v>28</v>
      </c>
      <c r="K419" s="10" t="s">
        <v>28</v>
      </c>
      <c r="L419" s="12" t="s">
        <v>28</v>
      </c>
      <c r="M419" s="8" t="s">
        <v>28</v>
      </c>
      <c r="N419" s="8">
        <v>3</v>
      </c>
    </row>
    <row r="420" spans="1:14">
      <c r="A420" s="10">
        <v>1643.1361300093893</v>
      </c>
      <c r="B420" s="11" t="s">
        <v>14</v>
      </c>
      <c r="C420" s="10">
        <v>56.988389160847312</v>
      </c>
      <c r="D420" s="12" t="s">
        <v>15</v>
      </c>
      <c r="E420" s="12" t="s">
        <v>35</v>
      </c>
      <c r="F420" s="11" t="s">
        <v>17</v>
      </c>
      <c r="G420" s="11">
        <v>20</v>
      </c>
      <c r="H420" s="11" t="s">
        <v>31</v>
      </c>
      <c r="I420" s="11" t="s">
        <v>17</v>
      </c>
      <c r="J420" s="10">
        <v>7.4073392282968316</v>
      </c>
      <c r="K420" s="10">
        <v>7.4823842062863886</v>
      </c>
      <c r="L420" s="12">
        <v>52</v>
      </c>
      <c r="M420" s="8" t="s">
        <v>23</v>
      </c>
      <c r="N420" s="8">
        <v>5</v>
      </c>
    </row>
    <row r="421" spans="1:14">
      <c r="A421" s="10">
        <v>1382.7832458197363</v>
      </c>
      <c r="B421" s="11" t="s">
        <v>14</v>
      </c>
      <c r="C421" s="10">
        <v>57.094142729421655</v>
      </c>
      <c r="D421" s="12" t="s">
        <v>29</v>
      </c>
      <c r="E421" s="12" t="s">
        <v>21</v>
      </c>
      <c r="F421" s="11" t="s">
        <v>17</v>
      </c>
      <c r="G421" s="11">
        <v>11</v>
      </c>
      <c r="H421" s="11" t="s">
        <v>33</v>
      </c>
      <c r="I421" s="11" t="s">
        <v>17</v>
      </c>
      <c r="J421" s="10">
        <v>8.5943034551757815</v>
      </c>
      <c r="K421" s="10">
        <v>11.037992180974401</v>
      </c>
      <c r="L421" s="12">
        <v>45</v>
      </c>
      <c r="M421" s="8" t="s">
        <v>23</v>
      </c>
      <c r="N421" s="8">
        <v>6</v>
      </c>
    </row>
    <row r="422" spans="1:14">
      <c r="A422" s="10">
        <v>165.26994563054336</v>
      </c>
      <c r="B422" s="11" t="s">
        <v>24</v>
      </c>
      <c r="C422" s="10">
        <v>57.222932155847396</v>
      </c>
      <c r="D422" s="12" t="s">
        <v>29</v>
      </c>
      <c r="E422" s="12" t="s">
        <v>26</v>
      </c>
      <c r="F422" s="11" t="s">
        <v>17</v>
      </c>
      <c r="G422" s="11">
        <v>43</v>
      </c>
      <c r="H422" s="11" t="s">
        <v>18</v>
      </c>
      <c r="I422" s="11" t="s">
        <v>17</v>
      </c>
      <c r="J422" s="10">
        <v>4.7652414220869135</v>
      </c>
      <c r="K422" s="10">
        <v>12.89616509301894</v>
      </c>
      <c r="L422" s="12">
        <v>47</v>
      </c>
      <c r="M422" s="8" t="s">
        <v>18</v>
      </c>
      <c r="N422" s="8">
        <v>5</v>
      </c>
    </row>
    <row r="423" spans="1:14">
      <c r="A423" s="10">
        <v>735.33459465334079</v>
      </c>
      <c r="B423" s="11" t="s">
        <v>24</v>
      </c>
      <c r="C423" s="10">
        <v>57.389870288840157</v>
      </c>
      <c r="D423" s="12" t="s">
        <v>20</v>
      </c>
      <c r="E423" s="12" t="s">
        <v>16</v>
      </c>
      <c r="F423" s="11" t="s">
        <v>17</v>
      </c>
      <c r="G423" s="11">
        <v>14</v>
      </c>
      <c r="H423" s="11" t="s">
        <v>33</v>
      </c>
      <c r="I423" s="11" t="s">
        <v>17</v>
      </c>
      <c r="J423" s="10">
        <v>4.9878139231533689</v>
      </c>
      <c r="K423" s="10">
        <v>4.4807979950518249</v>
      </c>
      <c r="L423" s="12">
        <v>16</v>
      </c>
      <c r="M423" s="8" t="s">
        <v>19</v>
      </c>
      <c r="N423" s="8">
        <v>4</v>
      </c>
    </row>
    <row r="424" spans="1:14">
      <c r="A424" s="10">
        <v>808.05528912588989</v>
      </c>
      <c r="B424" s="11" t="s">
        <v>24</v>
      </c>
      <c r="C424" s="10">
        <v>57.40760709077172</v>
      </c>
      <c r="D424" s="12" t="s">
        <v>29</v>
      </c>
      <c r="E424" s="12" t="s">
        <v>30</v>
      </c>
      <c r="F424" s="11" t="s">
        <v>17</v>
      </c>
      <c r="G424" s="11">
        <v>7</v>
      </c>
      <c r="H424" s="11" t="s">
        <v>34</v>
      </c>
      <c r="I424" s="11" t="s">
        <v>27</v>
      </c>
      <c r="J424" s="10" t="s">
        <v>28</v>
      </c>
      <c r="K424" s="10" t="s">
        <v>28</v>
      </c>
      <c r="L424" s="12" t="s">
        <v>28</v>
      </c>
      <c r="M424" s="8" t="s">
        <v>28</v>
      </c>
      <c r="N424" s="8">
        <v>5</v>
      </c>
    </row>
    <row r="425" spans="1:14">
      <c r="A425" s="10">
        <v>805.58306308239582</v>
      </c>
      <c r="B425" s="11" t="s">
        <v>24</v>
      </c>
      <c r="C425" s="10">
        <v>57.475653380145758</v>
      </c>
      <c r="D425" s="12" t="s">
        <v>32</v>
      </c>
      <c r="E425" s="12" t="s">
        <v>16</v>
      </c>
      <c r="F425" s="11" t="s">
        <v>17</v>
      </c>
      <c r="G425" s="11">
        <v>18</v>
      </c>
      <c r="H425" s="11" t="s">
        <v>33</v>
      </c>
      <c r="I425" s="11" t="s">
        <v>27</v>
      </c>
      <c r="J425" s="10" t="s">
        <v>28</v>
      </c>
      <c r="K425" s="10" t="s">
        <v>28</v>
      </c>
      <c r="L425" s="12" t="s">
        <v>28</v>
      </c>
      <c r="M425" s="8" t="s">
        <v>28</v>
      </c>
      <c r="N425" s="8">
        <v>3</v>
      </c>
    </row>
    <row r="426" spans="1:14">
      <c r="A426" s="10">
        <v>287.03169522679963</v>
      </c>
      <c r="B426" s="11" t="s">
        <v>24</v>
      </c>
      <c r="C426" s="10">
        <v>57.535770937734036</v>
      </c>
      <c r="D426" s="12" t="s">
        <v>15</v>
      </c>
      <c r="E426" s="12" t="s">
        <v>26</v>
      </c>
      <c r="F426" s="11" t="s">
        <v>17</v>
      </c>
      <c r="G426" s="11">
        <v>35</v>
      </c>
      <c r="H426" s="11" t="s">
        <v>33</v>
      </c>
      <c r="I426" s="11" t="s">
        <v>27</v>
      </c>
      <c r="J426" s="10" t="s">
        <v>28</v>
      </c>
      <c r="K426" s="10" t="s">
        <v>28</v>
      </c>
      <c r="L426" s="12" t="s">
        <v>28</v>
      </c>
      <c r="M426" s="8" t="s">
        <v>28</v>
      </c>
      <c r="N426" s="8">
        <v>5</v>
      </c>
    </row>
    <row r="427" spans="1:14">
      <c r="A427" s="10">
        <v>683.27476795086989</v>
      </c>
      <c r="B427" s="11" t="s">
        <v>24</v>
      </c>
      <c r="C427" s="10">
        <v>57.615810215483783</v>
      </c>
      <c r="D427" s="12" t="s">
        <v>25</v>
      </c>
      <c r="E427" s="12" t="s">
        <v>16</v>
      </c>
      <c r="F427" s="11" t="s">
        <v>17</v>
      </c>
      <c r="G427" s="11">
        <v>28</v>
      </c>
      <c r="H427" s="11" t="s">
        <v>23</v>
      </c>
      <c r="I427" s="11" t="s">
        <v>17</v>
      </c>
      <c r="J427" s="10">
        <v>5.2896089592414217</v>
      </c>
      <c r="K427" s="10">
        <v>11.127423838326727</v>
      </c>
      <c r="L427" s="12">
        <v>47</v>
      </c>
      <c r="M427" s="8" t="s">
        <v>31</v>
      </c>
      <c r="N427" s="8">
        <v>4</v>
      </c>
    </row>
    <row r="428" spans="1:14">
      <c r="A428" s="10">
        <v>1903.4376137351246</v>
      </c>
      <c r="B428" s="11" t="s">
        <v>24</v>
      </c>
      <c r="C428" s="10">
        <v>57.684601113184485</v>
      </c>
      <c r="D428" s="12" t="s">
        <v>32</v>
      </c>
      <c r="E428" s="12" t="s">
        <v>35</v>
      </c>
      <c r="F428" s="11" t="s">
        <v>17</v>
      </c>
      <c r="G428" s="11">
        <v>25</v>
      </c>
      <c r="H428" s="11" t="s">
        <v>22</v>
      </c>
      <c r="I428" s="11" t="s">
        <v>17</v>
      </c>
      <c r="J428" s="10">
        <v>10.264971592107617</v>
      </c>
      <c r="K428" s="10">
        <v>9.1963780619436761</v>
      </c>
      <c r="L428" s="12">
        <v>40</v>
      </c>
      <c r="M428" s="8" t="s">
        <v>31</v>
      </c>
      <c r="N428" s="8">
        <v>8</v>
      </c>
    </row>
    <row r="429" spans="1:14">
      <c r="A429" s="10">
        <v>798.60753298707903</v>
      </c>
      <c r="B429" s="11" t="s">
        <v>24</v>
      </c>
      <c r="C429" s="10">
        <v>57.778280207106889</v>
      </c>
      <c r="D429" s="12" t="s">
        <v>15</v>
      </c>
      <c r="E429" s="12" t="s">
        <v>16</v>
      </c>
      <c r="F429" s="11" t="s">
        <v>17</v>
      </c>
      <c r="G429" s="11">
        <v>44</v>
      </c>
      <c r="H429" s="11" t="s">
        <v>22</v>
      </c>
      <c r="I429" s="11" t="s">
        <v>27</v>
      </c>
      <c r="J429" s="10" t="s">
        <v>28</v>
      </c>
      <c r="K429" s="10" t="s">
        <v>28</v>
      </c>
      <c r="L429" s="12" t="s">
        <v>28</v>
      </c>
      <c r="M429" s="8" t="s">
        <v>28</v>
      </c>
      <c r="N429" s="8">
        <v>1</v>
      </c>
    </row>
    <row r="430" spans="1:14">
      <c r="A430" s="10">
        <v>1325.9864221799453</v>
      </c>
      <c r="B430" s="11" t="s">
        <v>24</v>
      </c>
      <c r="C430" s="10">
        <v>57.807403006786004</v>
      </c>
      <c r="D430" s="12" t="s">
        <v>32</v>
      </c>
      <c r="E430" s="12" t="s">
        <v>21</v>
      </c>
      <c r="F430" s="11" t="s">
        <v>17</v>
      </c>
      <c r="G430" s="11">
        <v>33</v>
      </c>
      <c r="H430" s="11" t="s">
        <v>18</v>
      </c>
      <c r="I430" s="11" t="s">
        <v>27</v>
      </c>
      <c r="J430" s="10" t="s">
        <v>28</v>
      </c>
      <c r="K430" s="10" t="s">
        <v>28</v>
      </c>
      <c r="L430" s="12" t="s">
        <v>28</v>
      </c>
      <c r="M430" s="8" t="s">
        <v>28</v>
      </c>
      <c r="N430" s="8">
        <v>5</v>
      </c>
    </row>
    <row r="431" spans="1:14">
      <c r="A431" s="10">
        <v>1481.1432020501163</v>
      </c>
      <c r="B431" s="11" t="s">
        <v>24</v>
      </c>
      <c r="C431" s="10">
        <v>57.849004842759655</v>
      </c>
      <c r="D431" s="12" t="s">
        <v>32</v>
      </c>
      <c r="E431" s="12" t="s">
        <v>21</v>
      </c>
      <c r="F431" s="11" t="s">
        <v>17</v>
      </c>
      <c r="G431" s="11">
        <v>29</v>
      </c>
      <c r="H431" s="11" t="s">
        <v>31</v>
      </c>
      <c r="I431" s="11" t="s">
        <v>17</v>
      </c>
      <c r="J431" s="10">
        <v>3.628154719003688</v>
      </c>
      <c r="K431" s="10">
        <v>7.642437975452177</v>
      </c>
      <c r="L431" s="12">
        <v>29</v>
      </c>
      <c r="M431" s="8" t="s">
        <v>18</v>
      </c>
      <c r="N431" s="8">
        <v>4</v>
      </c>
    </row>
    <row r="432" spans="1:14">
      <c r="A432" s="10">
        <v>1866.7882335177867</v>
      </c>
      <c r="B432" s="11" t="s">
        <v>24</v>
      </c>
      <c r="C432" s="10">
        <v>57.861457893075396</v>
      </c>
      <c r="D432" s="12" t="s">
        <v>25</v>
      </c>
      <c r="E432" s="12" t="s">
        <v>35</v>
      </c>
      <c r="F432" s="11" t="s">
        <v>17</v>
      </c>
      <c r="G432" s="11">
        <v>17</v>
      </c>
      <c r="H432" s="11" t="s">
        <v>22</v>
      </c>
      <c r="I432" s="11" t="s">
        <v>27</v>
      </c>
      <c r="J432" s="10" t="s">
        <v>28</v>
      </c>
      <c r="K432" s="10" t="s">
        <v>28</v>
      </c>
      <c r="L432" s="12" t="s">
        <v>28</v>
      </c>
      <c r="M432" s="8" t="s">
        <v>28</v>
      </c>
      <c r="N432" s="8">
        <v>5</v>
      </c>
    </row>
    <row r="433" spans="1:14">
      <c r="A433" s="10">
        <v>555.87570415772575</v>
      </c>
      <c r="B433" s="11" t="s">
        <v>24</v>
      </c>
      <c r="C433" s="10">
        <v>57.894951709267318</v>
      </c>
      <c r="D433" s="12" t="s">
        <v>20</v>
      </c>
      <c r="E433" s="12" t="s">
        <v>16</v>
      </c>
      <c r="F433" s="11" t="s">
        <v>17</v>
      </c>
      <c r="G433" s="11">
        <v>32</v>
      </c>
      <c r="H433" s="11" t="s">
        <v>31</v>
      </c>
      <c r="I433" s="11" t="s">
        <v>17</v>
      </c>
      <c r="J433" s="10">
        <v>6.8126386747409233</v>
      </c>
      <c r="K433" s="10">
        <v>8.3286536482632485</v>
      </c>
      <c r="L433" s="12">
        <v>38</v>
      </c>
      <c r="M433" s="8" t="s">
        <v>31</v>
      </c>
      <c r="N433" s="8">
        <v>4</v>
      </c>
    </row>
    <row r="434" spans="1:14">
      <c r="A434" s="10">
        <v>1302.8801668624353</v>
      </c>
      <c r="B434" s="11" t="s">
        <v>24</v>
      </c>
      <c r="C434" s="10">
        <v>57.928484492200312</v>
      </c>
      <c r="D434" s="12" t="s">
        <v>32</v>
      </c>
      <c r="E434" s="12" t="s">
        <v>21</v>
      </c>
      <c r="F434" s="11" t="s">
        <v>17</v>
      </c>
      <c r="G434" s="11">
        <v>34</v>
      </c>
      <c r="H434" s="11" t="s">
        <v>31</v>
      </c>
      <c r="I434" s="11" t="s">
        <v>17</v>
      </c>
      <c r="J434" s="10">
        <v>4.2403679470498545</v>
      </c>
      <c r="K434" s="10">
        <v>8.1050182327876001</v>
      </c>
      <c r="L434" s="12">
        <v>51</v>
      </c>
      <c r="M434" s="8" t="s">
        <v>18</v>
      </c>
      <c r="N434" s="8">
        <v>5</v>
      </c>
    </row>
    <row r="435" spans="1:14">
      <c r="A435" s="10">
        <v>1300.4049792745768</v>
      </c>
      <c r="B435" s="11" t="s">
        <v>14</v>
      </c>
      <c r="C435" s="10">
        <v>57.947361677338932</v>
      </c>
      <c r="D435" s="12" t="s">
        <v>20</v>
      </c>
      <c r="E435" s="12" t="s">
        <v>21</v>
      </c>
      <c r="F435" s="11" t="s">
        <v>17</v>
      </c>
      <c r="G435" s="11">
        <v>8</v>
      </c>
      <c r="H435" s="11" t="s">
        <v>23</v>
      </c>
      <c r="I435" s="11" t="s">
        <v>27</v>
      </c>
      <c r="J435" s="10" t="s">
        <v>28</v>
      </c>
      <c r="K435" s="10" t="s">
        <v>28</v>
      </c>
      <c r="L435" s="12" t="s">
        <v>28</v>
      </c>
      <c r="M435" s="8" t="s">
        <v>28</v>
      </c>
      <c r="N435" s="8">
        <v>2</v>
      </c>
    </row>
    <row r="436" spans="1:14">
      <c r="A436" s="10">
        <v>1005.733656133699</v>
      </c>
      <c r="B436" s="11" t="s">
        <v>14</v>
      </c>
      <c r="C436" s="10">
        <v>57.955106934920572</v>
      </c>
      <c r="D436" s="12" t="s">
        <v>20</v>
      </c>
      <c r="E436" s="12" t="s">
        <v>30</v>
      </c>
      <c r="F436" s="11" t="s">
        <v>17</v>
      </c>
      <c r="G436" s="11">
        <v>23</v>
      </c>
      <c r="H436" s="11" t="s">
        <v>22</v>
      </c>
      <c r="I436" s="11" t="s">
        <v>17</v>
      </c>
      <c r="J436" s="10">
        <v>7.2122024601622616</v>
      </c>
      <c r="K436" s="10">
        <v>10.974028412453745</v>
      </c>
      <c r="L436" s="12">
        <v>29</v>
      </c>
      <c r="M436" s="8" t="s">
        <v>18</v>
      </c>
      <c r="N436" s="8">
        <v>4</v>
      </c>
    </row>
    <row r="437" spans="1:14">
      <c r="A437" s="10">
        <v>1390.5567660790075</v>
      </c>
      <c r="B437" s="11" t="s">
        <v>14</v>
      </c>
      <c r="C437" s="10">
        <v>57.992476097897978</v>
      </c>
      <c r="D437" s="12" t="s">
        <v>25</v>
      </c>
      <c r="E437" s="12" t="s">
        <v>21</v>
      </c>
      <c r="F437" s="11" t="s">
        <v>17</v>
      </c>
      <c r="G437" s="11">
        <v>11</v>
      </c>
      <c r="H437" s="11" t="s">
        <v>23</v>
      </c>
      <c r="I437" s="11" t="s">
        <v>17</v>
      </c>
      <c r="J437" s="10">
        <v>10.735595209194305</v>
      </c>
      <c r="K437" s="10">
        <v>10.689823293933955</v>
      </c>
      <c r="L437" s="12">
        <v>33</v>
      </c>
      <c r="M437" s="8" t="s">
        <v>19</v>
      </c>
      <c r="N437" s="8">
        <v>5</v>
      </c>
    </row>
    <row r="438" spans="1:14">
      <c r="A438" s="10">
        <v>319.06969453315656</v>
      </c>
      <c r="B438" s="11" t="s">
        <v>24</v>
      </c>
      <c r="C438" s="10">
        <v>57.996094344852324</v>
      </c>
      <c r="D438" s="12" t="s">
        <v>25</v>
      </c>
      <c r="E438" s="12" t="s">
        <v>26</v>
      </c>
      <c r="F438" s="11" t="s">
        <v>17</v>
      </c>
      <c r="G438" s="11">
        <v>18</v>
      </c>
      <c r="H438" s="11" t="s">
        <v>18</v>
      </c>
      <c r="I438" s="11" t="s">
        <v>17</v>
      </c>
      <c r="J438" s="10">
        <v>7.2748793931081099</v>
      </c>
      <c r="K438" s="10">
        <v>6.1761862188357561</v>
      </c>
      <c r="L438" s="12">
        <v>19</v>
      </c>
      <c r="M438" s="8" t="s">
        <v>31</v>
      </c>
      <c r="N438" s="8">
        <v>6</v>
      </c>
    </row>
    <row r="439" spans="1:14">
      <c r="A439" s="10">
        <v>899.56386052826065</v>
      </c>
      <c r="B439" s="11" t="s">
        <v>14</v>
      </c>
      <c r="C439" s="10">
        <v>58.125201255378187</v>
      </c>
      <c r="D439" s="12" t="s">
        <v>20</v>
      </c>
      <c r="E439" s="12" t="s">
        <v>30</v>
      </c>
      <c r="F439" s="11" t="s">
        <v>17</v>
      </c>
      <c r="G439" s="11">
        <v>14</v>
      </c>
      <c r="H439" s="11" t="s">
        <v>18</v>
      </c>
      <c r="I439" s="11" t="s">
        <v>17</v>
      </c>
      <c r="J439" s="10">
        <v>4.6030887921755763</v>
      </c>
      <c r="K439" s="10">
        <v>5.7932243683403701</v>
      </c>
      <c r="L439" s="12">
        <v>19</v>
      </c>
      <c r="M439" s="8" t="s">
        <v>18</v>
      </c>
      <c r="N439" s="8">
        <v>6</v>
      </c>
    </row>
    <row r="440" spans="1:14">
      <c r="A440" s="10">
        <v>1341.1630115172172</v>
      </c>
      <c r="B440" s="11" t="s">
        <v>24</v>
      </c>
      <c r="C440" s="10">
        <v>58.126202810938352</v>
      </c>
      <c r="D440" s="12" t="s">
        <v>25</v>
      </c>
      <c r="E440" s="12" t="s">
        <v>21</v>
      </c>
      <c r="F440" s="11" t="s">
        <v>17</v>
      </c>
      <c r="G440" s="11">
        <v>18</v>
      </c>
      <c r="H440" s="11" t="s">
        <v>23</v>
      </c>
      <c r="I440" s="11" t="s">
        <v>27</v>
      </c>
      <c r="J440" s="10" t="s">
        <v>28</v>
      </c>
      <c r="K440" s="10" t="s">
        <v>28</v>
      </c>
      <c r="L440" s="12" t="s">
        <v>28</v>
      </c>
      <c r="M440" s="8" t="s">
        <v>28</v>
      </c>
      <c r="N440" s="8">
        <v>2</v>
      </c>
    </row>
    <row r="441" spans="1:14">
      <c r="A441" s="10">
        <v>1386.5518070295923</v>
      </c>
      <c r="B441" s="11" t="s">
        <v>24</v>
      </c>
      <c r="C441" s="10">
        <v>58.193584278554098</v>
      </c>
      <c r="D441" s="12" t="s">
        <v>29</v>
      </c>
      <c r="E441" s="12" t="s">
        <v>21</v>
      </c>
      <c r="F441" s="11" t="s">
        <v>17</v>
      </c>
      <c r="G441" s="11">
        <v>26</v>
      </c>
      <c r="H441" s="11" t="s">
        <v>19</v>
      </c>
      <c r="I441" s="11" t="s">
        <v>27</v>
      </c>
      <c r="J441" s="10" t="s">
        <v>28</v>
      </c>
      <c r="K441" s="10" t="s">
        <v>28</v>
      </c>
      <c r="L441" s="12" t="s">
        <v>28</v>
      </c>
      <c r="M441" s="8" t="s">
        <v>28</v>
      </c>
      <c r="N441" s="8">
        <v>6</v>
      </c>
    </row>
    <row r="442" spans="1:14">
      <c r="A442" s="10">
        <v>511.90255177025273</v>
      </c>
      <c r="B442" s="11" t="s">
        <v>24</v>
      </c>
      <c r="C442" s="10">
        <v>58.211479487149873</v>
      </c>
      <c r="D442" s="12" t="s">
        <v>15</v>
      </c>
      <c r="E442" s="12" t="s">
        <v>16</v>
      </c>
      <c r="F442" s="11" t="s">
        <v>17</v>
      </c>
      <c r="G442" s="11">
        <v>43</v>
      </c>
      <c r="H442" s="11" t="s">
        <v>34</v>
      </c>
      <c r="I442" s="11" t="s">
        <v>17</v>
      </c>
      <c r="J442" s="10">
        <v>7.5818025041001889</v>
      </c>
      <c r="K442" s="10">
        <v>5.7912376779097539</v>
      </c>
      <c r="L442" s="12">
        <v>48</v>
      </c>
      <c r="M442" s="8" t="s">
        <v>22</v>
      </c>
      <c r="N442" s="8">
        <v>3</v>
      </c>
    </row>
    <row r="443" spans="1:14">
      <c r="A443" s="10">
        <v>913.52619682758473</v>
      </c>
      <c r="B443" s="11" t="s">
        <v>24</v>
      </c>
      <c r="C443" s="10">
        <v>58.276934205125684</v>
      </c>
      <c r="D443" s="12" t="s">
        <v>29</v>
      </c>
      <c r="E443" s="12" t="s">
        <v>30</v>
      </c>
      <c r="F443" s="11" t="s">
        <v>17</v>
      </c>
      <c r="G443" s="11">
        <v>23</v>
      </c>
      <c r="H443" s="11" t="s">
        <v>19</v>
      </c>
      <c r="I443" s="11" t="s">
        <v>27</v>
      </c>
      <c r="J443" s="10" t="s">
        <v>28</v>
      </c>
      <c r="K443" s="10" t="s">
        <v>28</v>
      </c>
      <c r="L443" s="12" t="s">
        <v>28</v>
      </c>
      <c r="M443" s="8" t="s">
        <v>28</v>
      </c>
      <c r="N443" s="8">
        <v>2</v>
      </c>
    </row>
    <row r="444" spans="1:14">
      <c r="A444" s="10">
        <v>1788.8976366295117</v>
      </c>
      <c r="B444" s="11" t="s">
        <v>24</v>
      </c>
      <c r="C444" s="10">
        <v>58.281118259537934</v>
      </c>
      <c r="D444" s="12" t="s">
        <v>32</v>
      </c>
      <c r="E444" s="12" t="s">
        <v>35</v>
      </c>
      <c r="F444" s="11" t="s">
        <v>17</v>
      </c>
      <c r="G444" s="11">
        <v>35</v>
      </c>
      <c r="H444" s="11" t="s">
        <v>34</v>
      </c>
      <c r="I444" s="11" t="s">
        <v>27</v>
      </c>
      <c r="J444" s="10" t="s">
        <v>28</v>
      </c>
      <c r="K444" s="10" t="s">
        <v>28</v>
      </c>
      <c r="L444" s="12" t="s">
        <v>28</v>
      </c>
      <c r="M444" s="8" t="s">
        <v>28</v>
      </c>
      <c r="N444" s="8">
        <v>7</v>
      </c>
    </row>
    <row r="445" spans="1:14">
      <c r="A445" s="10">
        <v>1296.8334444555085</v>
      </c>
      <c r="B445" s="11" t="s">
        <v>14</v>
      </c>
      <c r="C445" s="10">
        <v>58.361697283943272</v>
      </c>
      <c r="D445" s="12" t="s">
        <v>32</v>
      </c>
      <c r="E445" s="12" t="s">
        <v>21</v>
      </c>
      <c r="F445" s="11" t="s">
        <v>17</v>
      </c>
      <c r="G445" s="11">
        <v>8</v>
      </c>
      <c r="H445" s="11" t="s">
        <v>19</v>
      </c>
      <c r="I445" s="11" t="s">
        <v>27</v>
      </c>
      <c r="J445" s="10" t="s">
        <v>28</v>
      </c>
      <c r="K445" s="10" t="s">
        <v>28</v>
      </c>
      <c r="L445" s="12" t="s">
        <v>28</v>
      </c>
      <c r="M445" s="8" t="s">
        <v>28</v>
      </c>
      <c r="N445" s="8">
        <v>3</v>
      </c>
    </row>
    <row r="446" spans="1:14">
      <c r="A446" s="10">
        <v>1422.7374860453656</v>
      </c>
      <c r="B446" s="11" t="s">
        <v>24</v>
      </c>
      <c r="C446" s="10">
        <v>58.610990900162562</v>
      </c>
      <c r="D446" s="12" t="s">
        <v>32</v>
      </c>
      <c r="E446" s="12" t="s">
        <v>21</v>
      </c>
      <c r="F446" s="11" t="s">
        <v>17</v>
      </c>
      <c r="G446" s="11">
        <v>8</v>
      </c>
      <c r="H446" s="11" t="s">
        <v>31</v>
      </c>
      <c r="I446" s="11" t="s">
        <v>17</v>
      </c>
      <c r="J446" s="10">
        <v>4.7714894393699945</v>
      </c>
      <c r="K446" s="10">
        <v>12.515215868236497</v>
      </c>
      <c r="L446" s="12">
        <v>10</v>
      </c>
      <c r="M446" s="8" t="s">
        <v>22</v>
      </c>
      <c r="N446" s="8">
        <v>6</v>
      </c>
    </row>
    <row r="447" spans="1:14">
      <c r="A447" s="10">
        <v>1524.9335182256871</v>
      </c>
      <c r="B447" s="11" t="s">
        <v>24</v>
      </c>
      <c r="C447" s="10">
        <v>58.617361761464849</v>
      </c>
      <c r="D447" s="12" t="s">
        <v>29</v>
      </c>
      <c r="E447" s="12" t="s">
        <v>21</v>
      </c>
      <c r="F447" s="11" t="s">
        <v>17</v>
      </c>
      <c r="G447" s="11">
        <v>36</v>
      </c>
      <c r="H447" s="11" t="s">
        <v>23</v>
      </c>
      <c r="I447" s="11" t="s">
        <v>27</v>
      </c>
      <c r="J447" s="10" t="s">
        <v>28</v>
      </c>
      <c r="K447" s="10" t="s">
        <v>28</v>
      </c>
      <c r="L447" s="12" t="s">
        <v>28</v>
      </c>
      <c r="M447" s="8" t="s">
        <v>28</v>
      </c>
      <c r="N447" s="8">
        <v>2</v>
      </c>
    </row>
    <row r="448" spans="1:14">
      <c r="A448" s="10">
        <v>1177.2878785098972</v>
      </c>
      <c r="B448" s="11" t="s">
        <v>14</v>
      </c>
      <c r="C448" s="10">
        <v>58.639812013742258</v>
      </c>
      <c r="D448" s="12" t="s">
        <v>15</v>
      </c>
      <c r="E448" s="12" t="s">
        <v>30</v>
      </c>
      <c r="F448" s="11" t="s">
        <v>17</v>
      </c>
      <c r="G448" s="11">
        <v>33</v>
      </c>
      <c r="H448" s="11" t="s">
        <v>23</v>
      </c>
      <c r="I448" s="11" t="s">
        <v>17</v>
      </c>
      <c r="J448" s="10">
        <v>4.7282299303858224</v>
      </c>
      <c r="K448" s="10">
        <v>2.8941273560825325</v>
      </c>
      <c r="L448" s="12">
        <v>44</v>
      </c>
      <c r="M448" s="8" t="s">
        <v>19</v>
      </c>
      <c r="N448" s="8">
        <v>5</v>
      </c>
    </row>
    <row r="449" spans="1:14">
      <c r="A449" s="10">
        <v>1428.6446969404749</v>
      </c>
      <c r="B449" s="11" t="s">
        <v>14</v>
      </c>
      <c r="C449" s="10">
        <v>58.695601198096298</v>
      </c>
      <c r="D449" s="12" t="s">
        <v>29</v>
      </c>
      <c r="E449" s="12" t="s">
        <v>21</v>
      </c>
      <c r="F449" s="11" t="s">
        <v>17</v>
      </c>
      <c r="G449" s="11">
        <v>2</v>
      </c>
      <c r="H449" s="11" t="s">
        <v>34</v>
      </c>
      <c r="I449" s="11" t="s">
        <v>27</v>
      </c>
      <c r="J449" s="10" t="s">
        <v>28</v>
      </c>
      <c r="K449" s="10" t="s">
        <v>28</v>
      </c>
      <c r="L449" s="12" t="s">
        <v>28</v>
      </c>
      <c r="M449" s="8" t="s">
        <v>28</v>
      </c>
      <c r="N449" s="8">
        <v>4</v>
      </c>
    </row>
    <row r="450" spans="1:14">
      <c r="A450" s="10">
        <v>1614.2704132196152</v>
      </c>
      <c r="B450" s="11" t="s">
        <v>14</v>
      </c>
      <c r="C450" s="10">
        <v>58.713325870728383</v>
      </c>
      <c r="D450" s="12" t="s">
        <v>29</v>
      </c>
      <c r="E450" s="12" t="s">
        <v>21</v>
      </c>
      <c r="F450" s="11" t="s">
        <v>17</v>
      </c>
      <c r="G450" s="11">
        <v>33</v>
      </c>
      <c r="H450" s="11" t="s">
        <v>31</v>
      </c>
      <c r="I450" s="11" t="s">
        <v>17</v>
      </c>
      <c r="J450" s="10">
        <v>3.5657506441493592</v>
      </c>
      <c r="K450" s="10">
        <v>5.1192951519645815</v>
      </c>
      <c r="L450" s="12">
        <v>41</v>
      </c>
      <c r="M450" s="8" t="s">
        <v>18</v>
      </c>
      <c r="N450" s="8">
        <v>4</v>
      </c>
    </row>
    <row r="451" spans="1:14">
      <c r="A451" s="10">
        <v>1202.9691812229112</v>
      </c>
      <c r="B451" s="11" t="s">
        <v>14</v>
      </c>
      <c r="C451" s="10">
        <v>58.716163139937834</v>
      </c>
      <c r="D451" s="12" t="s">
        <v>32</v>
      </c>
      <c r="E451" s="12" t="s">
        <v>30</v>
      </c>
      <c r="F451" s="11" t="s">
        <v>17</v>
      </c>
      <c r="G451" s="11">
        <v>43</v>
      </c>
      <c r="H451" s="11" t="s">
        <v>33</v>
      </c>
      <c r="I451" s="11" t="s">
        <v>17</v>
      </c>
      <c r="J451" s="10">
        <v>4.3733928183587372</v>
      </c>
      <c r="K451" s="10">
        <v>10.550927982304806</v>
      </c>
      <c r="L451" s="12">
        <v>52</v>
      </c>
      <c r="M451" s="8" t="s">
        <v>34</v>
      </c>
      <c r="N451" s="8">
        <v>6</v>
      </c>
    </row>
    <row r="452" spans="1:14">
      <c r="A452" s="10">
        <v>1069.437907795281</v>
      </c>
      <c r="B452" s="11" t="s">
        <v>14</v>
      </c>
      <c r="C452" s="10">
        <v>58.735045686516088</v>
      </c>
      <c r="D452" s="12" t="s">
        <v>20</v>
      </c>
      <c r="E452" s="12" t="s">
        <v>30</v>
      </c>
      <c r="F452" s="11" t="s">
        <v>17</v>
      </c>
      <c r="G452" s="11">
        <v>41</v>
      </c>
      <c r="H452" s="11" t="s">
        <v>19</v>
      </c>
      <c r="I452" s="11" t="s">
        <v>17</v>
      </c>
      <c r="J452" s="10">
        <v>4.8180587108667341</v>
      </c>
      <c r="K452" s="10">
        <v>1.6717382510459013</v>
      </c>
      <c r="L452" s="12">
        <v>47</v>
      </c>
      <c r="M452" s="8" t="s">
        <v>18</v>
      </c>
      <c r="N452" s="8">
        <v>5</v>
      </c>
    </row>
    <row r="453" spans="1:14">
      <c r="A453" s="10">
        <v>1789.396092924346</v>
      </c>
      <c r="B453" s="11" t="s">
        <v>24</v>
      </c>
      <c r="C453" s="10">
        <v>58.768126257008674</v>
      </c>
      <c r="D453" s="12" t="s">
        <v>15</v>
      </c>
      <c r="E453" s="12" t="s">
        <v>35</v>
      </c>
      <c r="F453" s="11" t="s">
        <v>17</v>
      </c>
      <c r="G453" s="11">
        <v>7</v>
      </c>
      <c r="H453" s="11" t="s">
        <v>19</v>
      </c>
      <c r="I453" s="11" t="s">
        <v>27</v>
      </c>
      <c r="J453" s="10" t="s">
        <v>28</v>
      </c>
      <c r="K453" s="10" t="s">
        <v>28</v>
      </c>
      <c r="L453" s="12" t="s">
        <v>28</v>
      </c>
      <c r="M453" s="8" t="s">
        <v>28</v>
      </c>
      <c r="N453" s="8">
        <v>4</v>
      </c>
    </row>
    <row r="454" spans="1:14">
      <c r="A454" s="10">
        <v>1289.0348584445644</v>
      </c>
      <c r="B454" s="11" t="s">
        <v>24</v>
      </c>
      <c r="C454" s="10">
        <v>58.854268242957701</v>
      </c>
      <c r="D454" s="12" t="s">
        <v>25</v>
      </c>
      <c r="E454" s="12" t="s">
        <v>21</v>
      </c>
      <c r="F454" s="11" t="s">
        <v>17</v>
      </c>
      <c r="G454" s="11">
        <v>9</v>
      </c>
      <c r="H454" s="11" t="s">
        <v>22</v>
      </c>
      <c r="I454" s="11" t="s">
        <v>17</v>
      </c>
      <c r="J454" s="10">
        <v>4.4399996827114379</v>
      </c>
      <c r="K454" s="10">
        <v>3.4442212699441099</v>
      </c>
      <c r="L454" s="12">
        <v>50</v>
      </c>
      <c r="M454" s="8" t="s">
        <v>33</v>
      </c>
      <c r="N454" s="8">
        <v>3</v>
      </c>
    </row>
    <row r="455" spans="1:14">
      <c r="A455" s="10">
        <v>591.31261511009018</v>
      </c>
      <c r="B455" s="11" t="s">
        <v>24</v>
      </c>
      <c r="C455" s="10">
        <v>58.915445945291694</v>
      </c>
      <c r="D455" s="12" t="s">
        <v>25</v>
      </c>
      <c r="E455" s="12" t="s">
        <v>16</v>
      </c>
      <c r="F455" s="11" t="s">
        <v>17</v>
      </c>
      <c r="G455" s="11">
        <v>40</v>
      </c>
      <c r="H455" s="11" t="s">
        <v>31</v>
      </c>
      <c r="I455" s="11" t="s">
        <v>27</v>
      </c>
      <c r="J455" s="10" t="s">
        <v>28</v>
      </c>
      <c r="K455" s="10" t="s">
        <v>28</v>
      </c>
      <c r="L455" s="12" t="s">
        <v>28</v>
      </c>
      <c r="M455" s="8" t="s">
        <v>28</v>
      </c>
      <c r="N455" s="8">
        <v>2</v>
      </c>
    </row>
    <row r="456" spans="1:14">
      <c r="A456" s="10">
        <v>1653.0332242694412</v>
      </c>
      <c r="B456" s="11" t="s">
        <v>24</v>
      </c>
      <c r="C456" s="10">
        <v>58.958588999005471</v>
      </c>
      <c r="D456" s="12" t="s">
        <v>29</v>
      </c>
      <c r="E456" s="12" t="s">
        <v>35</v>
      </c>
      <c r="F456" s="11" t="s">
        <v>17</v>
      </c>
      <c r="G456" s="11">
        <v>35</v>
      </c>
      <c r="H456" s="11" t="s">
        <v>22</v>
      </c>
      <c r="I456" s="11" t="s">
        <v>17</v>
      </c>
      <c r="J456" s="10">
        <v>3.5149119165602229</v>
      </c>
      <c r="K456" s="10">
        <v>11.663531429372823</v>
      </c>
      <c r="L456" s="12">
        <v>37</v>
      </c>
      <c r="M456" s="8" t="s">
        <v>23</v>
      </c>
      <c r="N456" s="8">
        <v>6</v>
      </c>
    </row>
    <row r="457" spans="1:14">
      <c r="A457" s="10">
        <v>256.84370501347371</v>
      </c>
      <c r="B457" s="11" t="s">
        <v>14</v>
      </c>
      <c r="C457" s="10">
        <v>58.970777530255972</v>
      </c>
      <c r="D457" s="12" t="s">
        <v>15</v>
      </c>
      <c r="E457" s="12" t="s">
        <v>26</v>
      </c>
      <c r="F457" s="11" t="s">
        <v>17</v>
      </c>
      <c r="G457" s="11">
        <v>6</v>
      </c>
      <c r="H457" s="11" t="s">
        <v>19</v>
      </c>
      <c r="I457" s="11" t="s">
        <v>27</v>
      </c>
      <c r="J457" s="10" t="s">
        <v>28</v>
      </c>
      <c r="K457" s="10" t="s">
        <v>28</v>
      </c>
      <c r="L457" s="12" t="s">
        <v>28</v>
      </c>
      <c r="M457" s="8" t="s">
        <v>28</v>
      </c>
      <c r="N457" s="8">
        <v>6</v>
      </c>
    </row>
    <row r="458" spans="1:14">
      <c r="A458" s="10">
        <v>1318.2492064798155</v>
      </c>
      <c r="B458" s="11" t="s">
        <v>24</v>
      </c>
      <c r="C458" s="10">
        <v>59.0185025504842</v>
      </c>
      <c r="D458" s="12" t="s">
        <v>20</v>
      </c>
      <c r="E458" s="12" t="s">
        <v>21</v>
      </c>
      <c r="F458" s="11" t="s">
        <v>17</v>
      </c>
      <c r="G458" s="11">
        <v>23</v>
      </c>
      <c r="H458" s="11" t="s">
        <v>23</v>
      </c>
      <c r="I458" s="11" t="s">
        <v>17</v>
      </c>
      <c r="J458" s="10">
        <v>9.7460433083454134</v>
      </c>
      <c r="K458" s="10">
        <v>12.349303932192615</v>
      </c>
      <c r="L458" s="12">
        <v>38</v>
      </c>
      <c r="M458" s="8" t="s">
        <v>23</v>
      </c>
      <c r="N458" s="8">
        <v>2</v>
      </c>
    </row>
    <row r="459" spans="1:14">
      <c r="A459" s="10">
        <v>1754.698900207426</v>
      </c>
      <c r="B459" s="11" t="s">
        <v>24</v>
      </c>
      <c r="C459" s="10">
        <v>59.06585131206279</v>
      </c>
      <c r="D459" s="12" t="s">
        <v>29</v>
      </c>
      <c r="E459" s="12" t="s">
        <v>35</v>
      </c>
      <c r="F459" s="11" t="s">
        <v>17</v>
      </c>
      <c r="G459" s="11">
        <v>16</v>
      </c>
      <c r="H459" s="11" t="s">
        <v>34</v>
      </c>
      <c r="I459" s="11" t="s">
        <v>27</v>
      </c>
      <c r="J459" s="10" t="s">
        <v>28</v>
      </c>
      <c r="K459" s="10" t="s">
        <v>28</v>
      </c>
      <c r="L459" s="12" t="s">
        <v>28</v>
      </c>
      <c r="M459" s="8" t="s">
        <v>28</v>
      </c>
      <c r="N459" s="8">
        <v>5</v>
      </c>
    </row>
    <row r="460" spans="1:14">
      <c r="A460" s="10">
        <v>486.37015942114562</v>
      </c>
      <c r="B460" s="11" t="s">
        <v>24</v>
      </c>
      <c r="C460" s="10">
        <v>59.104781085584854</v>
      </c>
      <c r="D460" s="12" t="s">
        <v>32</v>
      </c>
      <c r="E460" s="12" t="s">
        <v>16</v>
      </c>
      <c r="F460" s="11" t="s">
        <v>17</v>
      </c>
      <c r="G460" s="11">
        <v>8</v>
      </c>
      <c r="H460" s="11" t="s">
        <v>18</v>
      </c>
      <c r="I460" s="11" t="s">
        <v>27</v>
      </c>
      <c r="J460" s="10" t="s">
        <v>28</v>
      </c>
      <c r="K460" s="10" t="s">
        <v>28</v>
      </c>
      <c r="L460" s="12" t="s">
        <v>28</v>
      </c>
      <c r="M460" s="8" t="s">
        <v>28</v>
      </c>
      <c r="N460" s="8">
        <v>3</v>
      </c>
    </row>
    <row r="461" spans="1:14">
      <c r="A461" s="10">
        <v>1863.510500376108</v>
      </c>
      <c r="B461" s="11" t="s">
        <v>24</v>
      </c>
      <c r="C461" s="10">
        <v>59.153872156155302</v>
      </c>
      <c r="D461" s="12" t="s">
        <v>20</v>
      </c>
      <c r="E461" s="12" t="s">
        <v>35</v>
      </c>
      <c r="F461" s="11" t="s">
        <v>17</v>
      </c>
      <c r="G461" s="11">
        <v>5</v>
      </c>
      <c r="H461" s="11" t="s">
        <v>33</v>
      </c>
      <c r="I461" s="11" t="s">
        <v>27</v>
      </c>
      <c r="J461" s="10" t="s">
        <v>28</v>
      </c>
      <c r="K461" s="10" t="s">
        <v>28</v>
      </c>
      <c r="L461" s="12" t="s">
        <v>28</v>
      </c>
      <c r="M461" s="8" t="s">
        <v>28</v>
      </c>
      <c r="N461" s="8">
        <v>6</v>
      </c>
    </row>
    <row r="462" spans="1:14">
      <c r="A462" s="10">
        <v>405.18709145305411</v>
      </c>
      <c r="B462" s="11" t="s">
        <v>24</v>
      </c>
      <c r="C462" s="10">
        <v>59.208699463702267</v>
      </c>
      <c r="D462" s="12" t="s">
        <v>20</v>
      </c>
      <c r="E462" s="12" t="s">
        <v>16</v>
      </c>
      <c r="F462" s="11" t="s">
        <v>17</v>
      </c>
      <c r="G462" s="11">
        <v>44</v>
      </c>
      <c r="H462" s="11" t="s">
        <v>22</v>
      </c>
      <c r="I462" s="11" t="s">
        <v>17</v>
      </c>
      <c r="J462" s="10">
        <v>5.9143487083038115</v>
      </c>
      <c r="K462" s="10">
        <v>2.8351046771851323</v>
      </c>
      <c r="L462" s="12">
        <v>49</v>
      </c>
      <c r="M462" s="8" t="s">
        <v>19</v>
      </c>
      <c r="N462" s="8">
        <v>4</v>
      </c>
    </row>
    <row r="463" spans="1:14">
      <c r="A463" s="10">
        <v>1565.5886431953807</v>
      </c>
      <c r="B463" s="11" t="s">
        <v>24</v>
      </c>
      <c r="C463" s="10">
        <v>59.246015490592868</v>
      </c>
      <c r="D463" s="12" t="s">
        <v>32</v>
      </c>
      <c r="E463" s="12" t="s">
        <v>21</v>
      </c>
      <c r="F463" s="11" t="s">
        <v>17</v>
      </c>
      <c r="G463" s="11">
        <v>18</v>
      </c>
      <c r="H463" s="11" t="s">
        <v>34</v>
      </c>
      <c r="I463" s="11" t="s">
        <v>17</v>
      </c>
      <c r="J463" s="10">
        <v>3.4728599372352074</v>
      </c>
      <c r="K463" s="10">
        <v>7.7576847474199386</v>
      </c>
      <c r="L463" s="12">
        <v>26</v>
      </c>
      <c r="M463" s="8" t="s">
        <v>18</v>
      </c>
      <c r="N463" s="8">
        <v>3</v>
      </c>
    </row>
    <row r="464" spans="1:14">
      <c r="A464" s="10">
        <v>1522.7831242999919</v>
      </c>
      <c r="B464" s="11" t="s">
        <v>24</v>
      </c>
      <c r="C464" s="10">
        <v>59.283999004290301</v>
      </c>
      <c r="D464" s="12" t="s">
        <v>20</v>
      </c>
      <c r="E464" s="12" t="s">
        <v>21</v>
      </c>
      <c r="F464" s="11" t="s">
        <v>17</v>
      </c>
      <c r="G464" s="11">
        <v>15</v>
      </c>
      <c r="H464" s="11" t="s">
        <v>19</v>
      </c>
      <c r="I464" s="11" t="s">
        <v>27</v>
      </c>
      <c r="J464" s="10" t="s">
        <v>28</v>
      </c>
      <c r="K464" s="10" t="s">
        <v>28</v>
      </c>
      <c r="L464" s="12" t="s">
        <v>28</v>
      </c>
      <c r="M464" s="8" t="s">
        <v>28</v>
      </c>
      <c r="N464" s="8">
        <v>3</v>
      </c>
    </row>
    <row r="465" spans="1:14">
      <c r="A465" s="10">
        <v>474.82481602482767</v>
      </c>
      <c r="B465" s="11" t="s">
        <v>14</v>
      </c>
      <c r="C465" s="10">
        <v>59.293333169731675</v>
      </c>
      <c r="D465" s="12" t="s">
        <v>20</v>
      </c>
      <c r="E465" s="12" t="s">
        <v>16</v>
      </c>
      <c r="F465" s="11" t="s">
        <v>17</v>
      </c>
      <c r="G465" s="11">
        <v>37</v>
      </c>
      <c r="H465" s="11" t="s">
        <v>31</v>
      </c>
      <c r="I465" s="11" t="s">
        <v>27</v>
      </c>
      <c r="J465" s="10" t="s">
        <v>28</v>
      </c>
      <c r="K465" s="10" t="s">
        <v>28</v>
      </c>
      <c r="L465" s="12" t="s">
        <v>28</v>
      </c>
      <c r="M465" s="8" t="s">
        <v>28</v>
      </c>
      <c r="N465" s="8">
        <v>2</v>
      </c>
    </row>
    <row r="466" spans="1:14">
      <c r="A466" s="10">
        <v>1460.8526885301781</v>
      </c>
      <c r="B466" s="11" t="s">
        <v>24</v>
      </c>
      <c r="C466" s="10">
        <v>59.296560308949154</v>
      </c>
      <c r="D466" s="12" t="s">
        <v>15</v>
      </c>
      <c r="E466" s="12" t="s">
        <v>21</v>
      </c>
      <c r="F466" s="11" t="s">
        <v>17</v>
      </c>
      <c r="G466" s="11">
        <v>27</v>
      </c>
      <c r="H466" s="11" t="s">
        <v>19</v>
      </c>
      <c r="I466" s="11" t="s">
        <v>17</v>
      </c>
      <c r="J466" s="10">
        <v>8.1855674815941804</v>
      </c>
      <c r="K466" s="10">
        <v>1.7276054380324681</v>
      </c>
      <c r="L466" s="12">
        <v>43</v>
      </c>
      <c r="M466" s="8" t="s">
        <v>23</v>
      </c>
      <c r="N466" s="8">
        <v>3</v>
      </c>
    </row>
    <row r="467" spans="1:14">
      <c r="A467" s="10">
        <v>861.35493550497608</v>
      </c>
      <c r="B467" s="11" t="s">
        <v>14</v>
      </c>
      <c r="C467" s="10">
        <v>59.299266890304708</v>
      </c>
      <c r="D467" s="12" t="s">
        <v>15</v>
      </c>
      <c r="E467" s="12" t="s">
        <v>30</v>
      </c>
      <c r="F467" s="11" t="s">
        <v>17</v>
      </c>
      <c r="G467" s="11">
        <v>21</v>
      </c>
      <c r="H467" s="11" t="s">
        <v>33</v>
      </c>
      <c r="I467" s="11" t="s">
        <v>17</v>
      </c>
      <c r="J467" s="10">
        <v>10.238086511167559</v>
      </c>
      <c r="K467" s="10">
        <v>4.1814725538543787</v>
      </c>
      <c r="L467" s="12">
        <v>33</v>
      </c>
      <c r="M467" s="8" t="s">
        <v>22</v>
      </c>
      <c r="N467" s="8">
        <v>3</v>
      </c>
    </row>
    <row r="468" spans="1:14">
      <c r="A468" s="10">
        <v>1300.0026274915983</v>
      </c>
      <c r="B468" s="11" t="s">
        <v>14</v>
      </c>
      <c r="C468" s="10">
        <v>59.301511862132443</v>
      </c>
      <c r="D468" s="12" t="s">
        <v>15</v>
      </c>
      <c r="E468" s="12" t="s">
        <v>21</v>
      </c>
      <c r="F468" s="11" t="s">
        <v>17</v>
      </c>
      <c r="G468" s="11">
        <v>19</v>
      </c>
      <c r="H468" s="11" t="s">
        <v>22</v>
      </c>
      <c r="I468" s="11" t="s">
        <v>27</v>
      </c>
      <c r="J468" s="10" t="s">
        <v>28</v>
      </c>
      <c r="K468" s="10" t="s">
        <v>28</v>
      </c>
      <c r="L468" s="12" t="s">
        <v>28</v>
      </c>
      <c r="M468" s="8" t="s">
        <v>28</v>
      </c>
      <c r="N468" s="8">
        <v>5</v>
      </c>
    </row>
    <row r="469" spans="1:14">
      <c r="A469" s="10">
        <v>1841.6417576680635</v>
      </c>
      <c r="B469" s="11" t="s">
        <v>14</v>
      </c>
      <c r="C469" s="10">
        <v>59.338227924924098</v>
      </c>
      <c r="D469" s="12" t="s">
        <v>25</v>
      </c>
      <c r="E469" s="12" t="s">
        <v>35</v>
      </c>
      <c r="F469" s="11" t="s">
        <v>17</v>
      </c>
      <c r="G469" s="11">
        <v>27</v>
      </c>
      <c r="H469" s="11" t="s">
        <v>23</v>
      </c>
      <c r="I469" s="11" t="s">
        <v>27</v>
      </c>
      <c r="J469" s="10" t="s">
        <v>28</v>
      </c>
      <c r="K469" s="10" t="s">
        <v>28</v>
      </c>
      <c r="L469" s="12" t="s">
        <v>28</v>
      </c>
      <c r="M469" s="8" t="s">
        <v>28</v>
      </c>
      <c r="N469" s="8">
        <v>7</v>
      </c>
    </row>
    <row r="470" spans="1:14">
      <c r="A470" s="10">
        <v>1443.6639156272929</v>
      </c>
      <c r="B470" s="11" t="s">
        <v>24</v>
      </c>
      <c r="C470" s="10">
        <v>59.359543553545834</v>
      </c>
      <c r="D470" s="12" t="s">
        <v>32</v>
      </c>
      <c r="E470" s="12" t="s">
        <v>21</v>
      </c>
      <c r="F470" s="11" t="s">
        <v>17</v>
      </c>
      <c r="G470" s="11">
        <v>1</v>
      </c>
      <c r="H470" s="11" t="s">
        <v>23</v>
      </c>
      <c r="I470" s="11" t="s">
        <v>27</v>
      </c>
      <c r="J470" s="10" t="s">
        <v>28</v>
      </c>
      <c r="K470" s="10" t="s">
        <v>28</v>
      </c>
      <c r="L470" s="12" t="s">
        <v>28</v>
      </c>
      <c r="M470" s="8" t="s">
        <v>28</v>
      </c>
      <c r="N470" s="8">
        <v>4</v>
      </c>
    </row>
    <row r="471" spans="1:14">
      <c r="A471" s="10">
        <v>634.36105402508053</v>
      </c>
      <c r="B471" s="11" t="s">
        <v>24</v>
      </c>
      <c r="C471" s="10">
        <v>59.363196703829225</v>
      </c>
      <c r="D471" s="12" t="s">
        <v>15</v>
      </c>
      <c r="E471" s="12" t="s">
        <v>16</v>
      </c>
      <c r="F471" s="11" t="s">
        <v>17</v>
      </c>
      <c r="G471" s="11">
        <v>5</v>
      </c>
      <c r="H471" s="11" t="s">
        <v>31</v>
      </c>
      <c r="I471" s="11" t="s">
        <v>17</v>
      </c>
      <c r="J471" s="10">
        <v>9.8793881204750722</v>
      </c>
      <c r="K471" s="10">
        <v>9.4852277348713194</v>
      </c>
      <c r="L471" s="12">
        <v>26</v>
      </c>
      <c r="M471" s="8" t="s">
        <v>19</v>
      </c>
      <c r="N471" s="8">
        <v>1</v>
      </c>
    </row>
    <row r="472" spans="1:14">
      <c r="A472" s="10">
        <v>240.37045083942681</v>
      </c>
      <c r="B472" s="11" t="s">
        <v>14</v>
      </c>
      <c r="C472" s="10">
        <v>59.445165353852929</v>
      </c>
      <c r="D472" s="12" t="s">
        <v>15</v>
      </c>
      <c r="E472" s="12" t="s">
        <v>26</v>
      </c>
      <c r="F472" s="11" t="s">
        <v>17</v>
      </c>
      <c r="G472" s="11">
        <v>12</v>
      </c>
      <c r="H472" s="11" t="s">
        <v>33</v>
      </c>
      <c r="I472" s="11" t="s">
        <v>17</v>
      </c>
      <c r="J472" s="10">
        <v>6.4539547019501278</v>
      </c>
      <c r="K472" s="10">
        <v>5.3119980149687613</v>
      </c>
      <c r="L472" s="12">
        <v>14</v>
      </c>
      <c r="M472" s="8" t="s">
        <v>33</v>
      </c>
      <c r="N472" s="8">
        <v>3</v>
      </c>
    </row>
    <row r="473" spans="1:14">
      <c r="A473" s="10">
        <v>1184.6864465846156</v>
      </c>
      <c r="B473" s="11" t="s">
        <v>14</v>
      </c>
      <c r="C473" s="10">
        <v>59.546305600707157</v>
      </c>
      <c r="D473" s="12" t="s">
        <v>20</v>
      </c>
      <c r="E473" s="12" t="s">
        <v>30</v>
      </c>
      <c r="F473" s="11" t="s">
        <v>17</v>
      </c>
      <c r="G473" s="11">
        <v>12</v>
      </c>
      <c r="H473" s="11" t="s">
        <v>19</v>
      </c>
      <c r="I473" s="11" t="s">
        <v>17</v>
      </c>
      <c r="J473" s="10">
        <v>4.5383075244959521</v>
      </c>
      <c r="K473" s="10">
        <v>8.3995119305635715</v>
      </c>
      <c r="L473" s="12">
        <v>27</v>
      </c>
      <c r="M473" s="8" t="s">
        <v>23</v>
      </c>
      <c r="N473" s="8">
        <v>2</v>
      </c>
    </row>
    <row r="474" spans="1:14">
      <c r="A474" s="10">
        <v>936.8091690591823</v>
      </c>
      <c r="B474" s="11" t="s">
        <v>14</v>
      </c>
      <c r="C474" s="10">
        <v>59.57766659196502</v>
      </c>
      <c r="D474" s="12" t="s">
        <v>25</v>
      </c>
      <c r="E474" s="12" t="s">
        <v>30</v>
      </c>
      <c r="F474" s="11" t="s">
        <v>17</v>
      </c>
      <c r="G474" s="11">
        <v>31</v>
      </c>
      <c r="H474" s="11" t="s">
        <v>18</v>
      </c>
      <c r="I474" s="11" t="s">
        <v>17</v>
      </c>
      <c r="J474" s="10">
        <v>6.112845779550252</v>
      </c>
      <c r="K474" s="10">
        <v>9.2508079855826484</v>
      </c>
      <c r="L474" s="12">
        <v>38</v>
      </c>
      <c r="M474" s="8" t="s">
        <v>31</v>
      </c>
      <c r="N474" s="8">
        <v>5</v>
      </c>
    </row>
    <row r="475" spans="1:14">
      <c r="A475" s="10">
        <v>1152.7003811401587</v>
      </c>
      <c r="B475" s="11" t="s">
        <v>24</v>
      </c>
      <c r="C475" s="10">
        <v>59.61237628354742</v>
      </c>
      <c r="D475" s="12" t="s">
        <v>32</v>
      </c>
      <c r="E475" s="12" t="s">
        <v>30</v>
      </c>
      <c r="F475" s="11" t="s">
        <v>17</v>
      </c>
      <c r="G475" s="11">
        <v>45</v>
      </c>
      <c r="H475" s="11" t="s">
        <v>19</v>
      </c>
      <c r="I475" s="11" t="s">
        <v>17</v>
      </c>
      <c r="J475" s="10">
        <v>3.2263436031844765</v>
      </c>
      <c r="K475" s="10">
        <v>5.8329804115272079</v>
      </c>
      <c r="L475" s="12">
        <v>48</v>
      </c>
      <c r="M475" s="8" t="s">
        <v>22</v>
      </c>
      <c r="N475" s="8">
        <v>5</v>
      </c>
    </row>
    <row r="476" spans="1:14">
      <c r="A476" s="10">
        <v>1123.0292412562164</v>
      </c>
      <c r="B476" s="11" t="s">
        <v>14</v>
      </c>
      <c r="C476" s="10">
        <v>59.676558744840378</v>
      </c>
      <c r="D476" s="12" t="s">
        <v>32</v>
      </c>
      <c r="E476" s="12" t="s">
        <v>30</v>
      </c>
      <c r="F476" s="11" t="s">
        <v>17</v>
      </c>
      <c r="G476" s="11">
        <v>25</v>
      </c>
      <c r="H476" s="11" t="s">
        <v>23</v>
      </c>
      <c r="I476" s="11" t="s">
        <v>27</v>
      </c>
      <c r="J476" s="10" t="s">
        <v>28</v>
      </c>
      <c r="K476" s="10" t="s">
        <v>28</v>
      </c>
      <c r="L476" s="12" t="s">
        <v>28</v>
      </c>
      <c r="M476" s="8" t="s">
        <v>28</v>
      </c>
      <c r="N476" s="8">
        <v>6</v>
      </c>
    </row>
    <row r="477" spans="1:14">
      <c r="A477" s="10">
        <v>217.92835613618013</v>
      </c>
      <c r="B477" s="11" t="s">
        <v>24</v>
      </c>
      <c r="C477" s="10">
        <v>59.688460341751224</v>
      </c>
      <c r="D477" s="12" t="s">
        <v>25</v>
      </c>
      <c r="E477" s="12" t="s">
        <v>26</v>
      </c>
      <c r="F477" s="11" t="s">
        <v>17</v>
      </c>
      <c r="G477" s="11">
        <v>18</v>
      </c>
      <c r="H477" s="11" t="s">
        <v>19</v>
      </c>
      <c r="I477" s="11" t="s">
        <v>17</v>
      </c>
      <c r="J477" s="10">
        <v>3.165019623188905</v>
      </c>
      <c r="K477" s="10">
        <v>8.9154547717030894</v>
      </c>
      <c r="L477" s="12">
        <v>38</v>
      </c>
      <c r="M477" s="8" t="s">
        <v>19</v>
      </c>
      <c r="N477" s="8">
        <v>3</v>
      </c>
    </row>
    <row r="478" spans="1:14">
      <c r="A478" s="10">
        <v>1054.3379998259261</v>
      </c>
      <c r="B478" s="11" t="s">
        <v>24</v>
      </c>
      <c r="C478" s="10">
        <v>59.696044930233384</v>
      </c>
      <c r="D478" s="12" t="s">
        <v>25</v>
      </c>
      <c r="E478" s="12" t="s">
        <v>30</v>
      </c>
      <c r="F478" s="11" t="s">
        <v>17</v>
      </c>
      <c r="G478" s="11">
        <v>20</v>
      </c>
      <c r="H478" s="11" t="s">
        <v>19</v>
      </c>
      <c r="I478" s="11" t="s">
        <v>27</v>
      </c>
      <c r="J478" s="10" t="s">
        <v>28</v>
      </c>
      <c r="K478" s="10" t="s">
        <v>28</v>
      </c>
      <c r="L478" s="12" t="s">
        <v>28</v>
      </c>
      <c r="M478" s="8" t="s">
        <v>28</v>
      </c>
      <c r="N478" s="8">
        <v>3</v>
      </c>
    </row>
    <row r="479" spans="1:14">
      <c r="A479" s="10">
        <v>1874.1134235677475</v>
      </c>
      <c r="B479" s="11" t="s">
        <v>24</v>
      </c>
      <c r="C479" s="10">
        <v>59.749765713040055</v>
      </c>
      <c r="D479" s="12" t="s">
        <v>29</v>
      </c>
      <c r="E479" s="12" t="s">
        <v>35</v>
      </c>
      <c r="F479" s="11" t="s">
        <v>17</v>
      </c>
      <c r="G479" s="11">
        <v>6</v>
      </c>
      <c r="H479" s="11" t="s">
        <v>22</v>
      </c>
      <c r="I479" s="11" t="s">
        <v>17</v>
      </c>
      <c r="J479" s="10">
        <v>10.794974692935252</v>
      </c>
      <c r="K479" s="10">
        <v>3.1521095697182626</v>
      </c>
      <c r="L479" s="12">
        <v>45</v>
      </c>
      <c r="M479" s="8" t="s">
        <v>18</v>
      </c>
      <c r="N479" s="8">
        <v>4</v>
      </c>
    </row>
    <row r="480" spans="1:14">
      <c r="A480" s="10">
        <v>562.52146657106869</v>
      </c>
      <c r="B480" s="11" t="s">
        <v>14</v>
      </c>
      <c r="C480" s="10">
        <v>59.781038279266653</v>
      </c>
      <c r="D480" s="12" t="s">
        <v>25</v>
      </c>
      <c r="E480" s="12" t="s">
        <v>16</v>
      </c>
      <c r="F480" s="11" t="s">
        <v>17</v>
      </c>
      <c r="G480" s="11">
        <v>11</v>
      </c>
      <c r="H480" s="11" t="s">
        <v>18</v>
      </c>
      <c r="I480" s="11" t="s">
        <v>27</v>
      </c>
      <c r="J480" s="10" t="s">
        <v>28</v>
      </c>
      <c r="K480" s="10" t="s">
        <v>28</v>
      </c>
      <c r="L480" s="12" t="s">
        <v>28</v>
      </c>
      <c r="M480" s="8" t="s">
        <v>28</v>
      </c>
      <c r="N480" s="8">
        <v>4</v>
      </c>
    </row>
    <row r="481" spans="1:14">
      <c r="A481" s="10">
        <v>958.02599940835478</v>
      </c>
      <c r="B481" s="11" t="s">
        <v>24</v>
      </c>
      <c r="C481" s="10">
        <v>59.85216261213202</v>
      </c>
      <c r="D481" s="12" t="s">
        <v>29</v>
      </c>
      <c r="E481" s="12" t="s">
        <v>30</v>
      </c>
      <c r="F481" s="11" t="s">
        <v>17</v>
      </c>
      <c r="G481" s="11">
        <v>36</v>
      </c>
      <c r="H481" s="11" t="s">
        <v>31</v>
      </c>
      <c r="I481" s="11" t="s">
        <v>17</v>
      </c>
      <c r="J481" s="10">
        <v>4.6998631580169956</v>
      </c>
      <c r="K481" s="10">
        <v>6.6333951654594365</v>
      </c>
      <c r="L481" s="12">
        <v>38</v>
      </c>
      <c r="M481" s="8" t="s">
        <v>18</v>
      </c>
      <c r="N481" s="8">
        <v>2</v>
      </c>
    </row>
    <row r="482" spans="1:14">
      <c r="A482" s="10">
        <v>1736.6748233893263</v>
      </c>
      <c r="B482" s="11" t="s">
        <v>14</v>
      </c>
      <c r="C482" s="10">
        <v>59.872796554737036</v>
      </c>
      <c r="D482" s="12" t="s">
        <v>15</v>
      </c>
      <c r="E482" s="12" t="s">
        <v>35</v>
      </c>
      <c r="F482" s="11" t="s">
        <v>17</v>
      </c>
      <c r="G482" s="11">
        <v>19</v>
      </c>
      <c r="H482" s="11" t="s">
        <v>34</v>
      </c>
      <c r="I482" s="11" t="s">
        <v>27</v>
      </c>
      <c r="J482" s="10" t="s">
        <v>28</v>
      </c>
      <c r="K482" s="10" t="s">
        <v>28</v>
      </c>
      <c r="L482" s="12" t="s">
        <v>28</v>
      </c>
      <c r="M482" s="8" t="s">
        <v>28</v>
      </c>
      <c r="N482" s="8">
        <v>8</v>
      </c>
    </row>
    <row r="483" spans="1:14">
      <c r="A483" s="10">
        <v>1245.1884636065031</v>
      </c>
      <c r="B483" s="11" t="s">
        <v>24</v>
      </c>
      <c r="C483" s="10">
        <v>59.875040791916078</v>
      </c>
      <c r="D483" s="12" t="s">
        <v>32</v>
      </c>
      <c r="E483" s="12" t="s">
        <v>30</v>
      </c>
      <c r="F483" s="11" t="s">
        <v>17</v>
      </c>
      <c r="G483" s="11">
        <v>11</v>
      </c>
      <c r="H483" s="11" t="s">
        <v>31</v>
      </c>
      <c r="I483" s="11" t="s">
        <v>27</v>
      </c>
      <c r="J483" s="10" t="s">
        <v>28</v>
      </c>
      <c r="K483" s="10" t="s">
        <v>28</v>
      </c>
      <c r="L483" s="12" t="s">
        <v>28</v>
      </c>
      <c r="M483" s="8" t="s">
        <v>28</v>
      </c>
      <c r="N483" s="8">
        <v>4</v>
      </c>
    </row>
    <row r="484" spans="1:14">
      <c r="A484" s="10">
        <v>1624.4976328508476</v>
      </c>
      <c r="B484" s="11" t="s">
        <v>24</v>
      </c>
      <c r="C484" s="10">
        <v>59.876908074730231</v>
      </c>
      <c r="D484" s="12" t="s">
        <v>29</v>
      </c>
      <c r="E484" s="12" t="s">
        <v>21</v>
      </c>
      <c r="F484" s="11" t="s">
        <v>17</v>
      </c>
      <c r="G484" s="11">
        <v>6</v>
      </c>
      <c r="H484" s="11" t="s">
        <v>31</v>
      </c>
      <c r="I484" s="11" t="s">
        <v>27</v>
      </c>
      <c r="J484" s="10" t="s">
        <v>28</v>
      </c>
      <c r="K484" s="10" t="s">
        <v>28</v>
      </c>
      <c r="L484" s="12" t="s">
        <v>28</v>
      </c>
      <c r="M484" s="8" t="s">
        <v>28</v>
      </c>
      <c r="N484" s="8">
        <v>6</v>
      </c>
    </row>
    <row r="485" spans="1:14">
      <c r="A485" s="10">
        <v>1044.1558146706516</v>
      </c>
      <c r="B485" s="11" t="s">
        <v>14</v>
      </c>
      <c r="C485" s="10">
        <v>59.915399374924718</v>
      </c>
      <c r="D485" s="12" t="s">
        <v>32</v>
      </c>
      <c r="E485" s="12" t="s">
        <v>30</v>
      </c>
      <c r="F485" s="11" t="s">
        <v>17</v>
      </c>
      <c r="G485" s="11">
        <v>18</v>
      </c>
      <c r="H485" s="11" t="s">
        <v>18</v>
      </c>
      <c r="I485" s="11" t="s">
        <v>17</v>
      </c>
      <c r="J485" s="10">
        <v>7.9379252356088257</v>
      </c>
      <c r="K485" s="10">
        <v>6.3847962403277467</v>
      </c>
      <c r="L485" s="12">
        <v>31</v>
      </c>
      <c r="M485" s="8" t="s">
        <v>19</v>
      </c>
      <c r="N485" s="8">
        <v>5</v>
      </c>
    </row>
    <row r="486" spans="1:14">
      <c r="A486" s="10">
        <v>107.78597182054006</v>
      </c>
      <c r="B486" s="11" t="s">
        <v>24</v>
      </c>
      <c r="C486" s="10">
        <v>59.924066074962475</v>
      </c>
      <c r="D486" s="12" t="s">
        <v>15</v>
      </c>
      <c r="E486" s="12" t="s">
        <v>26</v>
      </c>
      <c r="F486" s="11" t="s">
        <v>17</v>
      </c>
      <c r="G486" s="11">
        <v>27</v>
      </c>
      <c r="H486" s="11" t="s">
        <v>18</v>
      </c>
      <c r="I486" s="11" t="s">
        <v>27</v>
      </c>
      <c r="J486" s="10" t="s">
        <v>28</v>
      </c>
      <c r="K486" s="10" t="s">
        <v>28</v>
      </c>
      <c r="L486" s="12" t="s">
        <v>28</v>
      </c>
      <c r="M486" s="8" t="s">
        <v>28</v>
      </c>
      <c r="N486" s="8">
        <v>5</v>
      </c>
    </row>
    <row r="487" spans="1:14">
      <c r="A487" s="10">
        <v>196.20919020768582</v>
      </c>
      <c r="B487" s="11" t="s">
        <v>14</v>
      </c>
      <c r="C487" s="10">
        <v>59.954524759484684</v>
      </c>
      <c r="D487" s="12" t="s">
        <v>25</v>
      </c>
      <c r="E487" s="12" t="s">
        <v>26</v>
      </c>
      <c r="F487" s="11" t="s">
        <v>17</v>
      </c>
      <c r="G487" s="11">
        <v>11</v>
      </c>
      <c r="H487" s="11" t="s">
        <v>23</v>
      </c>
      <c r="I487" s="11" t="s">
        <v>17</v>
      </c>
      <c r="J487" s="10">
        <v>8.0358710035808816</v>
      </c>
      <c r="K487" s="10">
        <v>8.0279166783928968</v>
      </c>
      <c r="L487" s="12">
        <v>11</v>
      </c>
      <c r="M487" s="8" t="s">
        <v>23</v>
      </c>
      <c r="N487" s="8">
        <v>4</v>
      </c>
    </row>
    <row r="488" spans="1:14">
      <c r="A488" s="10">
        <v>118.46192058349908</v>
      </c>
      <c r="B488" s="11" t="s">
        <v>24</v>
      </c>
      <c r="C488" s="10">
        <v>59.964151482211626</v>
      </c>
      <c r="D488" s="12" t="s">
        <v>25</v>
      </c>
      <c r="E488" s="12" t="s">
        <v>26</v>
      </c>
      <c r="F488" s="11" t="s">
        <v>17</v>
      </c>
      <c r="G488" s="11">
        <v>12</v>
      </c>
      <c r="H488" s="11" t="s">
        <v>31</v>
      </c>
      <c r="I488" s="11" t="s">
        <v>17</v>
      </c>
      <c r="J488" s="10">
        <v>3.9642075882336361</v>
      </c>
      <c r="K488" s="10">
        <v>1.569402941398121</v>
      </c>
      <c r="L488" s="12">
        <v>51</v>
      </c>
      <c r="M488" s="8" t="s">
        <v>23</v>
      </c>
      <c r="N488" s="8">
        <v>2</v>
      </c>
    </row>
    <row r="489" spans="1:14">
      <c r="A489" s="10">
        <v>742.32112720099826</v>
      </c>
      <c r="B489" s="11" t="s">
        <v>24</v>
      </c>
      <c r="C489" s="10">
        <v>60.056694033366554</v>
      </c>
      <c r="D489" s="12" t="s">
        <v>15</v>
      </c>
      <c r="E489" s="12" t="s">
        <v>16</v>
      </c>
      <c r="F489" s="11" t="s">
        <v>17</v>
      </c>
      <c r="G489" s="11">
        <v>40</v>
      </c>
      <c r="H489" s="11" t="s">
        <v>31</v>
      </c>
      <c r="I489" s="11" t="s">
        <v>17</v>
      </c>
      <c r="J489" s="10">
        <v>9.1412774703663864</v>
      </c>
      <c r="K489" s="10">
        <v>6.1027345527643266</v>
      </c>
      <c r="L489" s="12">
        <v>48</v>
      </c>
      <c r="M489" s="8" t="s">
        <v>23</v>
      </c>
      <c r="N489" s="8">
        <v>4</v>
      </c>
    </row>
    <row r="490" spans="1:14">
      <c r="A490" s="10">
        <v>111.05589268730631</v>
      </c>
      <c r="B490" s="11" t="s">
        <v>14</v>
      </c>
      <c r="C490" s="10">
        <v>60.185061727413995</v>
      </c>
      <c r="D490" s="12" t="s">
        <v>20</v>
      </c>
      <c r="E490" s="12" t="s">
        <v>26</v>
      </c>
      <c r="F490" s="11" t="s">
        <v>17</v>
      </c>
      <c r="G490" s="11">
        <v>14</v>
      </c>
      <c r="H490" s="11" t="s">
        <v>22</v>
      </c>
      <c r="I490" s="11" t="s">
        <v>27</v>
      </c>
      <c r="J490" s="10" t="s">
        <v>28</v>
      </c>
      <c r="K490" s="10" t="s">
        <v>28</v>
      </c>
      <c r="L490" s="12" t="s">
        <v>28</v>
      </c>
      <c r="M490" s="8" t="s">
        <v>28</v>
      </c>
      <c r="N490" s="8">
        <v>4</v>
      </c>
    </row>
    <row r="491" spans="1:14">
      <c r="A491" s="10">
        <v>1502.8343285141475</v>
      </c>
      <c r="B491" s="11" t="s">
        <v>14</v>
      </c>
      <c r="C491" s="10">
        <v>60.266507752800237</v>
      </c>
      <c r="D491" s="12" t="s">
        <v>29</v>
      </c>
      <c r="E491" s="12" t="s">
        <v>21</v>
      </c>
      <c r="F491" s="11" t="s">
        <v>17</v>
      </c>
      <c r="G491" s="11">
        <v>22</v>
      </c>
      <c r="H491" s="11" t="s">
        <v>31</v>
      </c>
      <c r="I491" s="11" t="s">
        <v>27</v>
      </c>
      <c r="J491" s="10" t="s">
        <v>28</v>
      </c>
      <c r="K491" s="10" t="s">
        <v>28</v>
      </c>
      <c r="L491" s="12" t="s">
        <v>28</v>
      </c>
      <c r="M491" s="8" t="s">
        <v>28</v>
      </c>
      <c r="N491" s="8">
        <v>4</v>
      </c>
    </row>
    <row r="492" spans="1:14">
      <c r="A492" s="10">
        <v>300.31281047376649</v>
      </c>
      <c r="B492" s="11" t="s">
        <v>24</v>
      </c>
      <c r="C492" s="10">
        <v>60.303589942864939</v>
      </c>
      <c r="D492" s="12" t="s">
        <v>20</v>
      </c>
      <c r="E492" s="12" t="s">
        <v>26</v>
      </c>
      <c r="F492" s="11" t="s">
        <v>17</v>
      </c>
      <c r="G492" s="11">
        <v>30</v>
      </c>
      <c r="H492" s="11" t="s">
        <v>33</v>
      </c>
      <c r="I492" s="11" t="s">
        <v>27</v>
      </c>
      <c r="J492" s="10" t="s">
        <v>28</v>
      </c>
      <c r="K492" s="10" t="s">
        <v>28</v>
      </c>
      <c r="L492" s="12" t="s">
        <v>28</v>
      </c>
      <c r="M492" s="8" t="s">
        <v>28</v>
      </c>
      <c r="N492" s="8">
        <v>6</v>
      </c>
    </row>
    <row r="493" spans="1:14">
      <c r="A493" s="10">
        <v>283.70618527478683</v>
      </c>
      <c r="B493" s="11" t="s">
        <v>14</v>
      </c>
      <c r="C493" s="10">
        <v>60.455650088001825</v>
      </c>
      <c r="D493" s="12" t="s">
        <v>32</v>
      </c>
      <c r="E493" s="12" t="s">
        <v>26</v>
      </c>
      <c r="F493" s="11" t="s">
        <v>17</v>
      </c>
      <c r="G493" s="11">
        <v>23</v>
      </c>
      <c r="H493" s="11" t="s">
        <v>33</v>
      </c>
      <c r="I493" s="11" t="s">
        <v>27</v>
      </c>
      <c r="J493" s="10" t="s">
        <v>28</v>
      </c>
      <c r="K493" s="10" t="s">
        <v>28</v>
      </c>
      <c r="L493" s="12" t="s">
        <v>28</v>
      </c>
      <c r="M493" s="8" t="s">
        <v>28</v>
      </c>
      <c r="N493" s="8">
        <v>5</v>
      </c>
    </row>
    <row r="494" spans="1:14">
      <c r="A494" s="10">
        <v>1386.7121508237863</v>
      </c>
      <c r="B494" s="11" t="s">
        <v>14</v>
      </c>
      <c r="C494" s="10">
        <v>60.468720203066411</v>
      </c>
      <c r="D494" s="12" t="s">
        <v>15</v>
      </c>
      <c r="E494" s="12" t="s">
        <v>21</v>
      </c>
      <c r="F494" s="11" t="s">
        <v>17</v>
      </c>
      <c r="G494" s="11">
        <v>36</v>
      </c>
      <c r="H494" s="11" t="s">
        <v>31</v>
      </c>
      <c r="I494" s="11" t="s">
        <v>17</v>
      </c>
      <c r="J494" s="10">
        <v>5.5724225785935371</v>
      </c>
      <c r="K494" s="10">
        <v>6.1949801464303071</v>
      </c>
      <c r="L494" s="12">
        <v>51</v>
      </c>
      <c r="M494" s="8" t="s">
        <v>18</v>
      </c>
      <c r="N494" s="8">
        <v>4</v>
      </c>
    </row>
    <row r="495" spans="1:14">
      <c r="A495" s="10">
        <v>922.68516231473575</v>
      </c>
      <c r="B495" s="11" t="s">
        <v>14</v>
      </c>
      <c r="C495" s="10">
        <v>60.510039169428332</v>
      </c>
      <c r="D495" s="12" t="s">
        <v>20</v>
      </c>
      <c r="E495" s="12" t="s">
        <v>30</v>
      </c>
      <c r="F495" s="11" t="s">
        <v>17</v>
      </c>
      <c r="G495" s="11">
        <v>37</v>
      </c>
      <c r="H495" s="11" t="s">
        <v>31</v>
      </c>
      <c r="I495" s="11" t="s">
        <v>27</v>
      </c>
      <c r="J495" s="10" t="s">
        <v>28</v>
      </c>
      <c r="K495" s="10" t="s">
        <v>28</v>
      </c>
      <c r="L495" s="12" t="s">
        <v>28</v>
      </c>
      <c r="M495" s="8" t="s">
        <v>28</v>
      </c>
      <c r="N495" s="8">
        <v>2</v>
      </c>
    </row>
    <row r="496" spans="1:14">
      <c r="A496" s="10">
        <v>179.21948229452607</v>
      </c>
      <c r="B496" s="11" t="s">
        <v>24</v>
      </c>
      <c r="C496" s="10">
        <v>60.519720655950479</v>
      </c>
      <c r="D496" s="12" t="s">
        <v>20</v>
      </c>
      <c r="E496" s="12" t="s">
        <v>26</v>
      </c>
      <c r="F496" s="11" t="s">
        <v>17</v>
      </c>
      <c r="G496" s="11">
        <v>21</v>
      </c>
      <c r="H496" s="11" t="s">
        <v>19</v>
      </c>
      <c r="I496" s="11" t="s">
        <v>17</v>
      </c>
      <c r="J496" s="10">
        <v>6.1899833995579963</v>
      </c>
      <c r="K496" s="10">
        <v>1.6224637022199677</v>
      </c>
      <c r="L496" s="12">
        <v>24</v>
      </c>
      <c r="M496" s="8" t="s">
        <v>34</v>
      </c>
      <c r="N496" s="8">
        <v>6</v>
      </c>
    </row>
    <row r="497" spans="1:14">
      <c r="A497" s="10">
        <v>252.40476990292353</v>
      </c>
      <c r="B497" s="11" t="s">
        <v>14</v>
      </c>
      <c r="C497" s="10">
        <v>60.540985946215969</v>
      </c>
      <c r="D497" s="12" t="s">
        <v>15</v>
      </c>
      <c r="E497" s="12" t="s">
        <v>26</v>
      </c>
      <c r="F497" s="11" t="s">
        <v>17</v>
      </c>
      <c r="G497" s="11">
        <v>14</v>
      </c>
      <c r="H497" s="11" t="s">
        <v>19</v>
      </c>
      <c r="I497" s="11" t="s">
        <v>17</v>
      </c>
      <c r="J497" s="10">
        <v>10.723227503244512</v>
      </c>
      <c r="K497" s="10">
        <v>12.488696158913584</v>
      </c>
      <c r="L497" s="12">
        <v>14</v>
      </c>
      <c r="M497" s="8" t="s">
        <v>19</v>
      </c>
      <c r="N497" s="8">
        <v>4</v>
      </c>
    </row>
    <row r="498" spans="1:14">
      <c r="A498" s="10">
        <v>1016.4973859125843</v>
      </c>
      <c r="B498" s="11" t="s">
        <v>24</v>
      </c>
      <c r="C498" s="10">
        <v>60.542414442823073</v>
      </c>
      <c r="D498" s="12" t="s">
        <v>29</v>
      </c>
      <c r="E498" s="12" t="s">
        <v>30</v>
      </c>
      <c r="F498" s="11" t="s">
        <v>17</v>
      </c>
      <c r="G498" s="11">
        <v>27</v>
      </c>
      <c r="H498" s="11" t="s">
        <v>31</v>
      </c>
      <c r="I498" s="11" t="s">
        <v>27</v>
      </c>
      <c r="J498" s="10" t="s">
        <v>28</v>
      </c>
      <c r="K498" s="10" t="s">
        <v>28</v>
      </c>
      <c r="L498" s="12" t="s">
        <v>28</v>
      </c>
      <c r="M498" s="8" t="s">
        <v>28</v>
      </c>
      <c r="N498" s="8">
        <v>6</v>
      </c>
    </row>
    <row r="499" spans="1:14">
      <c r="A499" s="10">
        <v>57.415465240384215</v>
      </c>
      <c r="B499" s="11" t="s">
        <v>24</v>
      </c>
      <c r="C499" s="10">
        <v>60.557778747220567</v>
      </c>
      <c r="D499" s="12" t="s">
        <v>32</v>
      </c>
      <c r="E499" s="12" t="s">
        <v>26</v>
      </c>
      <c r="F499" s="11" t="s">
        <v>17</v>
      </c>
      <c r="G499" s="11">
        <v>27</v>
      </c>
      <c r="H499" s="11" t="s">
        <v>23</v>
      </c>
      <c r="I499" s="11" t="s">
        <v>27</v>
      </c>
      <c r="J499" s="10" t="s">
        <v>28</v>
      </c>
      <c r="K499" s="10" t="s">
        <v>28</v>
      </c>
      <c r="L499" s="12" t="s">
        <v>28</v>
      </c>
      <c r="M499" s="8" t="s">
        <v>28</v>
      </c>
      <c r="N499" s="8">
        <v>4</v>
      </c>
    </row>
    <row r="500" spans="1:14">
      <c r="A500" s="10">
        <v>1340.4843273242245</v>
      </c>
      <c r="B500" s="11" t="s">
        <v>14</v>
      </c>
      <c r="C500" s="10">
        <v>60.569863160641681</v>
      </c>
      <c r="D500" s="12" t="s">
        <v>20</v>
      </c>
      <c r="E500" s="12" t="s">
        <v>21</v>
      </c>
      <c r="F500" s="11" t="s">
        <v>17</v>
      </c>
      <c r="G500" s="11">
        <v>11</v>
      </c>
      <c r="H500" s="11" t="s">
        <v>22</v>
      </c>
      <c r="I500" s="11" t="s">
        <v>27</v>
      </c>
      <c r="J500" s="10" t="s">
        <v>28</v>
      </c>
      <c r="K500" s="10" t="s">
        <v>28</v>
      </c>
      <c r="L500" s="12" t="s">
        <v>28</v>
      </c>
      <c r="M500" s="8" t="s">
        <v>28</v>
      </c>
      <c r="N500" s="8">
        <v>3</v>
      </c>
    </row>
    <row r="501" spans="1:14">
      <c r="A501" s="10">
        <v>106.58527195945942</v>
      </c>
      <c r="B501" s="11" t="s">
        <v>24</v>
      </c>
      <c r="C501" s="10">
        <v>60.58654438946941</v>
      </c>
      <c r="D501" s="12" t="s">
        <v>25</v>
      </c>
      <c r="E501" s="12" t="s">
        <v>26</v>
      </c>
      <c r="F501" s="11" t="s">
        <v>17</v>
      </c>
      <c r="G501" s="11">
        <v>24</v>
      </c>
      <c r="H501" s="11" t="s">
        <v>23</v>
      </c>
      <c r="I501" s="11" t="s">
        <v>17</v>
      </c>
      <c r="J501" s="10">
        <v>9.8311373977783383</v>
      </c>
      <c r="K501" s="10">
        <v>9.6459179498239358</v>
      </c>
      <c r="L501" s="12">
        <v>30</v>
      </c>
      <c r="M501" s="8" t="s">
        <v>18</v>
      </c>
      <c r="N501" s="8">
        <v>4</v>
      </c>
    </row>
    <row r="502" spans="1:14">
      <c r="A502" s="10">
        <v>902.02432189964372</v>
      </c>
      <c r="B502" s="11" t="s">
        <v>24</v>
      </c>
      <c r="C502" s="10">
        <v>60.614347086375489</v>
      </c>
      <c r="D502" s="12" t="s">
        <v>15</v>
      </c>
      <c r="E502" s="12" t="s">
        <v>30</v>
      </c>
      <c r="F502" s="11" t="s">
        <v>17</v>
      </c>
      <c r="G502" s="11">
        <v>24</v>
      </c>
      <c r="H502" s="11" t="s">
        <v>31</v>
      </c>
      <c r="I502" s="11" t="s">
        <v>27</v>
      </c>
      <c r="J502" s="10" t="s">
        <v>28</v>
      </c>
      <c r="K502" s="10" t="s">
        <v>28</v>
      </c>
      <c r="L502" s="12" t="s">
        <v>28</v>
      </c>
      <c r="M502" s="8" t="s">
        <v>28</v>
      </c>
      <c r="N502" s="8">
        <v>5</v>
      </c>
    </row>
    <row r="503" spans="1:14">
      <c r="A503" s="10">
        <v>50.572266152215747</v>
      </c>
      <c r="B503" s="11" t="s">
        <v>14</v>
      </c>
      <c r="C503" s="10">
        <v>60.668202534418072</v>
      </c>
      <c r="D503" s="12" t="s">
        <v>29</v>
      </c>
      <c r="E503" s="12" t="s">
        <v>26</v>
      </c>
      <c r="F503" s="11" t="s">
        <v>17</v>
      </c>
      <c r="G503" s="11">
        <v>43</v>
      </c>
      <c r="H503" s="11" t="s">
        <v>22</v>
      </c>
      <c r="I503" s="11" t="s">
        <v>27</v>
      </c>
      <c r="J503" s="10" t="s">
        <v>28</v>
      </c>
      <c r="K503" s="10" t="s">
        <v>28</v>
      </c>
      <c r="L503" s="12" t="s">
        <v>28</v>
      </c>
      <c r="M503" s="8" t="s">
        <v>28</v>
      </c>
      <c r="N503" s="8">
        <v>6</v>
      </c>
    </row>
    <row r="504" spans="1:14">
      <c r="A504" s="10">
        <v>1693.9735983068826</v>
      </c>
      <c r="B504" s="11" t="s">
        <v>14</v>
      </c>
      <c r="C504" s="10">
        <v>60.672155191041718</v>
      </c>
      <c r="D504" s="12" t="s">
        <v>20</v>
      </c>
      <c r="E504" s="12" t="s">
        <v>35</v>
      </c>
      <c r="F504" s="11" t="s">
        <v>17</v>
      </c>
      <c r="G504" s="11">
        <v>1</v>
      </c>
      <c r="H504" s="11" t="s">
        <v>19</v>
      </c>
      <c r="I504" s="11" t="s">
        <v>17</v>
      </c>
      <c r="J504" s="10">
        <v>5.0541128269833075</v>
      </c>
      <c r="K504" s="10">
        <v>4.7399007623187828</v>
      </c>
      <c r="L504" s="12">
        <v>3</v>
      </c>
      <c r="M504" s="8" t="s">
        <v>33</v>
      </c>
      <c r="N504" s="8">
        <v>4</v>
      </c>
    </row>
    <row r="505" spans="1:14">
      <c r="A505" s="10">
        <v>1873.42056959157</v>
      </c>
      <c r="B505" s="11" t="s">
        <v>24</v>
      </c>
      <c r="C505" s="10">
        <v>60.762608029421571</v>
      </c>
      <c r="D505" s="12" t="s">
        <v>29</v>
      </c>
      <c r="E505" s="12" t="s">
        <v>35</v>
      </c>
      <c r="F505" s="11" t="s">
        <v>17</v>
      </c>
      <c r="G505" s="11">
        <v>36</v>
      </c>
      <c r="H505" s="11" t="s">
        <v>22</v>
      </c>
      <c r="I505" s="11" t="s">
        <v>17</v>
      </c>
      <c r="J505" s="10">
        <v>3.7900215774004176</v>
      </c>
      <c r="K505" s="10">
        <v>9.360815901923198</v>
      </c>
      <c r="L505" s="12">
        <v>37</v>
      </c>
      <c r="M505" s="8" t="s">
        <v>18</v>
      </c>
      <c r="N505" s="8">
        <v>8</v>
      </c>
    </row>
    <row r="506" spans="1:14">
      <c r="A506" s="10">
        <v>1322.7729963293655</v>
      </c>
      <c r="B506" s="11" t="s">
        <v>24</v>
      </c>
      <c r="C506" s="10">
        <v>60.770607505507208</v>
      </c>
      <c r="D506" s="12" t="s">
        <v>25</v>
      </c>
      <c r="E506" s="12" t="s">
        <v>21</v>
      </c>
      <c r="F506" s="11" t="s">
        <v>17</v>
      </c>
      <c r="G506" s="11">
        <v>3</v>
      </c>
      <c r="H506" s="11" t="s">
        <v>33</v>
      </c>
      <c r="I506" s="11" t="s">
        <v>27</v>
      </c>
      <c r="J506" s="10" t="s">
        <v>28</v>
      </c>
      <c r="K506" s="10" t="s">
        <v>28</v>
      </c>
      <c r="L506" s="12" t="s">
        <v>28</v>
      </c>
      <c r="M506" s="8" t="s">
        <v>28</v>
      </c>
      <c r="N506" s="8">
        <v>3</v>
      </c>
    </row>
    <row r="507" spans="1:14">
      <c r="A507" s="10">
        <v>24.831361853433407</v>
      </c>
      <c r="B507" s="11" t="s">
        <v>14</v>
      </c>
      <c r="C507" s="10">
        <v>60.779957220954351</v>
      </c>
      <c r="D507" s="12" t="s">
        <v>32</v>
      </c>
      <c r="E507" s="12" t="s">
        <v>26</v>
      </c>
      <c r="F507" s="11" t="s">
        <v>17</v>
      </c>
      <c r="G507" s="11">
        <v>13</v>
      </c>
      <c r="H507" s="11" t="s">
        <v>22</v>
      </c>
      <c r="I507" s="11" t="s">
        <v>17</v>
      </c>
      <c r="J507" s="10">
        <v>4.6678870333561191</v>
      </c>
      <c r="K507" s="10">
        <v>8.7580218950808248</v>
      </c>
      <c r="L507" s="12">
        <v>17</v>
      </c>
      <c r="M507" s="8" t="s">
        <v>19</v>
      </c>
      <c r="N507" s="8">
        <v>5</v>
      </c>
    </row>
    <row r="508" spans="1:14">
      <c r="A508" s="10">
        <v>1910.9962574921203</v>
      </c>
      <c r="B508" s="11" t="s">
        <v>14</v>
      </c>
      <c r="C508" s="10">
        <v>60.854127408136904</v>
      </c>
      <c r="D508" s="12" t="s">
        <v>20</v>
      </c>
      <c r="E508" s="12" t="s">
        <v>35</v>
      </c>
      <c r="F508" s="11" t="s">
        <v>17</v>
      </c>
      <c r="G508" s="11">
        <v>5</v>
      </c>
      <c r="H508" s="11" t="s">
        <v>31</v>
      </c>
      <c r="I508" s="11" t="s">
        <v>27</v>
      </c>
      <c r="J508" s="10" t="s">
        <v>28</v>
      </c>
      <c r="K508" s="10" t="s">
        <v>28</v>
      </c>
      <c r="L508" s="12" t="s">
        <v>28</v>
      </c>
      <c r="M508" s="8" t="s">
        <v>28</v>
      </c>
      <c r="N508" s="8">
        <v>5</v>
      </c>
    </row>
    <row r="509" spans="1:14">
      <c r="A509" s="10">
        <v>198.99026616272116</v>
      </c>
      <c r="B509" s="11" t="s">
        <v>14</v>
      </c>
      <c r="C509" s="10">
        <v>60.918194092541043</v>
      </c>
      <c r="D509" s="12" t="s">
        <v>32</v>
      </c>
      <c r="E509" s="12" t="s">
        <v>26</v>
      </c>
      <c r="F509" s="11" t="s">
        <v>17</v>
      </c>
      <c r="G509" s="11">
        <v>34</v>
      </c>
      <c r="H509" s="11" t="s">
        <v>33</v>
      </c>
      <c r="I509" s="11" t="s">
        <v>27</v>
      </c>
      <c r="J509" s="10" t="s">
        <v>28</v>
      </c>
      <c r="K509" s="10" t="s">
        <v>28</v>
      </c>
      <c r="L509" s="12" t="s">
        <v>28</v>
      </c>
      <c r="M509" s="8" t="s">
        <v>28</v>
      </c>
      <c r="N509" s="8">
        <v>3</v>
      </c>
    </row>
    <row r="510" spans="1:14">
      <c r="A510" s="10">
        <v>996.84806886118281</v>
      </c>
      <c r="B510" s="11" t="s">
        <v>24</v>
      </c>
      <c r="C510" s="10">
        <v>60.923077652015522</v>
      </c>
      <c r="D510" s="12" t="s">
        <v>25</v>
      </c>
      <c r="E510" s="12" t="s">
        <v>30</v>
      </c>
      <c r="F510" s="11" t="s">
        <v>17</v>
      </c>
      <c r="G510" s="11">
        <v>3</v>
      </c>
      <c r="H510" s="11" t="s">
        <v>31</v>
      </c>
      <c r="I510" s="11" t="s">
        <v>17</v>
      </c>
      <c r="J510" s="10">
        <v>8.4586050059417506</v>
      </c>
      <c r="K510" s="10">
        <v>9.9291889134591926</v>
      </c>
      <c r="L510" s="12">
        <v>46</v>
      </c>
      <c r="M510" s="8" t="s">
        <v>31</v>
      </c>
      <c r="N510" s="8">
        <v>6</v>
      </c>
    </row>
    <row r="511" spans="1:14">
      <c r="A511" s="10">
        <v>1746.5533765217187</v>
      </c>
      <c r="B511" s="11" t="s">
        <v>14</v>
      </c>
      <c r="C511" s="10">
        <v>60.95388444850321</v>
      </c>
      <c r="D511" s="12" t="s">
        <v>25</v>
      </c>
      <c r="E511" s="12" t="s">
        <v>35</v>
      </c>
      <c r="F511" s="11" t="s">
        <v>17</v>
      </c>
      <c r="G511" s="11">
        <v>12</v>
      </c>
      <c r="H511" s="11" t="s">
        <v>31</v>
      </c>
      <c r="I511" s="11" t="s">
        <v>17</v>
      </c>
      <c r="J511" s="10">
        <v>8.6794933390974567</v>
      </c>
      <c r="K511" s="10">
        <v>11.432974998088216</v>
      </c>
      <c r="L511" s="12">
        <v>13</v>
      </c>
      <c r="M511" s="8" t="s">
        <v>33</v>
      </c>
      <c r="N511" s="8">
        <v>5</v>
      </c>
    </row>
    <row r="512" spans="1:14">
      <c r="A512" s="10">
        <v>856.78492454827369</v>
      </c>
      <c r="B512" s="11" t="s">
        <v>24</v>
      </c>
      <c r="C512" s="10">
        <v>60.969333811237256</v>
      </c>
      <c r="D512" s="12" t="s">
        <v>15</v>
      </c>
      <c r="E512" s="12" t="s">
        <v>30</v>
      </c>
      <c r="F512" s="11" t="s">
        <v>17</v>
      </c>
      <c r="G512" s="11">
        <v>6</v>
      </c>
      <c r="H512" s="11" t="s">
        <v>34</v>
      </c>
      <c r="I512" s="11" t="s">
        <v>17</v>
      </c>
      <c r="J512" s="10">
        <v>3.6226479462373282</v>
      </c>
      <c r="K512" s="10">
        <v>2.1731353841954397</v>
      </c>
      <c r="L512" s="12">
        <v>20</v>
      </c>
      <c r="M512" s="8" t="s">
        <v>18</v>
      </c>
      <c r="N512" s="8">
        <v>3</v>
      </c>
    </row>
    <row r="513" spans="1:14">
      <c r="A513" s="10">
        <v>1305.7516600878628</v>
      </c>
      <c r="B513" s="11" t="s">
        <v>24</v>
      </c>
      <c r="C513" s="10">
        <v>61.011326435205667</v>
      </c>
      <c r="D513" s="12" t="s">
        <v>15</v>
      </c>
      <c r="E513" s="12" t="s">
        <v>21</v>
      </c>
      <c r="F513" s="11" t="s">
        <v>17</v>
      </c>
      <c r="G513" s="11">
        <v>38</v>
      </c>
      <c r="H513" s="11" t="s">
        <v>23</v>
      </c>
      <c r="I513" s="11" t="s">
        <v>17</v>
      </c>
      <c r="J513" s="10">
        <v>4.4429389126168095</v>
      </c>
      <c r="K513" s="10">
        <v>11.898919420392694</v>
      </c>
      <c r="L513" s="12">
        <v>49</v>
      </c>
      <c r="M513" s="8" t="s">
        <v>19</v>
      </c>
      <c r="N513" s="8">
        <v>3</v>
      </c>
    </row>
    <row r="514" spans="1:14">
      <c r="A514" s="10">
        <v>1704.4900841199481</v>
      </c>
      <c r="B514" s="11" t="s">
        <v>24</v>
      </c>
      <c r="C514" s="10">
        <v>61.020922371236637</v>
      </c>
      <c r="D514" s="12" t="s">
        <v>25</v>
      </c>
      <c r="E514" s="12" t="s">
        <v>35</v>
      </c>
      <c r="F514" s="11" t="s">
        <v>17</v>
      </c>
      <c r="G514" s="11">
        <v>20</v>
      </c>
      <c r="H514" s="11" t="s">
        <v>18</v>
      </c>
      <c r="I514" s="11" t="s">
        <v>27</v>
      </c>
      <c r="J514" s="10" t="s">
        <v>28</v>
      </c>
      <c r="K514" s="10" t="s">
        <v>28</v>
      </c>
      <c r="L514" s="12" t="s">
        <v>28</v>
      </c>
      <c r="M514" s="8" t="s">
        <v>28</v>
      </c>
      <c r="N514" s="8">
        <v>6</v>
      </c>
    </row>
    <row r="515" spans="1:14">
      <c r="A515" s="10">
        <v>845.4730218883991</v>
      </c>
      <c r="B515" s="11" t="s">
        <v>14</v>
      </c>
      <c r="C515" s="10">
        <v>61.092533621761476</v>
      </c>
      <c r="D515" s="12" t="s">
        <v>15</v>
      </c>
      <c r="E515" s="12" t="s">
        <v>30</v>
      </c>
      <c r="F515" s="11" t="s">
        <v>17</v>
      </c>
      <c r="G515" s="11">
        <v>30</v>
      </c>
      <c r="H515" s="11" t="s">
        <v>18</v>
      </c>
      <c r="I515" s="11" t="s">
        <v>27</v>
      </c>
      <c r="J515" s="10" t="s">
        <v>28</v>
      </c>
      <c r="K515" s="10" t="s">
        <v>28</v>
      </c>
      <c r="L515" s="12" t="s">
        <v>28</v>
      </c>
      <c r="M515" s="8" t="s">
        <v>28</v>
      </c>
      <c r="N515" s="8">
        <v>2</v>
      </c>
    </row>
    <row r="516" spans="1:14">
      <c r="A516" s="10">
        <v>1170.5544579370887</v>
      </c>
      <c r="B516" s="11" t="s">
        <v>14</v>
      </c>
      <c r="C516" s="10">
        <v>61.097568643388655</v>
      </c>
      <c r="D516" s="12" t="s">
        <v>15</v>
      </c>
      <c r="E516" s="12" t="s">
        <v>30</v>
      </c>
      <c r="F516" s="11" t="s">
        <v>17</v>
      </c>
      <c r="G516" s="11">
        <v>32</v>
      </c>
      <c r="H516" s="11" t="s">
        <v>34</v>
      </c>
      <c r="I516" s="11" t="s">
        <v>27</v>
      </c>
      <c r="J516" s="10" t="s">
        <v>28</v>
      </c>
      <c r="K516" s="10" t="s">
        <v>28</v>
      </c>
      <c r="L516" s="12" t="s">
        <v>28</v>
      </c>
      <c r="M516" s="8" t="s">
        <v>28</v>
      </c>
      <c r="N516" s="8">
        <v>3</v>
      </c>
    </row>
    <row r="517" spans="1:14">
      <c r="A517" s="10">
        <v>314.75561549984434</v>
      </c>
      <c r="B517" s="11" t="s">
        <v>24</v>
      </c>
      <c r="C517" s="10">
        <v>61.113095712326242</v>
      </c>
      <c r="D517" s="12" t="s">
        <v>29</v>
      </c>
      <c r="E517" s="12" t="s">
        <v>26</v>
      </c>
      <c r="F517" s="11" t="s">
        <v>17</v>
      </c>
      <c r="G517" s="11">
        <v>5</v>
      </c>
      <c r="H517" s="11" t="s">
        <v>19</v>
      </c>
      <c r="I517" s="11" t="s">
        <v>17</v>
      </c>
      <c r="J517" s="10">
        <v>8.4386288575579744</v>
      </c>
      <c r="K517" s="10">
        <v>3.2474641049940254</v>
      </c>
      <c r="L517" s="12">
        <v>14</v>
      </c>
      <c r="M517" s="8" t="s">
        <v>19</v>
      </c>
      <c r="N517" s="8">
        <v>5</v>
      </c>
    </row>
    <row r="518" spans="1:14">
      <c r="A518" s="10">
        <v>841.53242735554556</v>
      </c>
      <c r="B518" s="11" t="s">
        <v>24</v>
      </c>
      <c r="C518" s="10">
        <v>61.174571779589321</v>
      </c>
      <c r="D518" s="12" t="s">
        <v>25</v>
      </c>
      <c r="E518" s="12" t="s">
        <v>30</v>
      </c>
      <c r="F518" s="11" t="s">
        <v>17</v>
      </c>
      <c r="G518" s="11">
        <v>21</v>
      </c>
      <c r="H518" s="11" t="s">
        <v>23</v>
      </c>
      <c r="I518" s="11" t="s">
        <v>27</v>
      </c>
      <c r="J518" s="10" t="s">
        <v>28</v>
      </c>
      <c r="K518" s="10" t="s">
        <v>28</v>
      </c>
      <c r="L518" s="12" t="s">
        <v>28</v>
      </c>
      <c r="M518" s="8" t="s">
        <v>28</v>
      </c>
      <c r="N518" s="8">
        <v>6</v>
      </c>
    </row>
    <row r="519" spans="1:14">
      <c r="A519" s="10">
        <v>1627.350477444528</v>
      </c>
      <c r="B519" s="11" t="s">
        <v>24</v>
      </c>
      <c r="C519" s="10">
        <v>61.258370381316553</v>
      </c>
      <c r="D519" s="12" t="s">
        <v>25</v>
      </c>
      <c r="E519" s="12" t="s">
        <v>21</v>
      </c>
      <c r="F519" s="11" t="s">
        <v>17</v>
      </c>
      <c r="G519" s="11">
        <v>2</v>
      </c>
      <c r="H519" s="11" t="s">
        <v>22</v>
      </c>
      <c r="I519" s="11" t="s">
        <v>17</v>
      </c>
      <c r="J519" s="10">
        <v>5.5116915043402415</v>
      </c>
      <c r="K519" s="10">
        <v>6.2965747096096809</v>
      </c>
      <c r="L519" s="12">
        <v>7</v>
      </c>
      <c r="M519" s="8" t="s">
        <v>18</v>
      </c>
      <c r="N519" s="8">
        <v>6</v>
      </c>
    </row>
    <row r="520" spans="1:14">
      <c r="A520" s="10">
        <v>1323.1623361034558</v>
      </c>
      <c r="B520" s="11" t="s">
        <v>14</v>
      </c>
      <c r="C520" s="10">
        <v>61.294240145166263</v>
      </c>
      <c r="D520" s="12" t="s">
        <v>15</v>
      </c>
      <c r="E520" s="12" t="s">
        <v>21</v>
      </c>
      <c r="F520" s="11" t="s">
        <v>17</v>
      </c>
      <c r="G520" s="11">
        <v>13</v>
      </c>
      <c r="H520" s="11" t="s">
        <v>22</v>
      </c>
      <c r="I520" s="11" t="s">
        <v>17</v>
      </c>
      <c r="J520" s="10">
        <v>4.779596620851458</v>
      </c>
      <c r="K520" s="10">
        <v>2.5869493547459905</v>
      </c>
      <c r="L520" s="12">
        <v>42</v>
      </c>
      <c r="M520" s="8" t="s">
        <v>31</v>
      </c>
      <c r="N520" s="8">
        <v>4</v>
      </c>
    </row>
    <row r="521" spans="1:14">
      <c r="A521" s="10">
        <v>1732.1879177361393</v>
      </c>
      <c r="B521" s="11" t="s">
        <v>14</v>
      </c>
      <c r="C521" s="10">
        <v>61.306340273187217</v>
      </c>
      <c r="D521" s="12" t="s">
        <v>29</v>
      </c>
      <c r="E521" s="12" t="s">
        <v>35</v>
      </c>
      <c r="F521" s="11" t="s">
        <v>17</v>
      </c>
      <c r="G521" s="11">
        <v>26</v>
      </c>
      <c r="H521" s="11" t="s">
        <v>33</v>
      </c>
      <c r="I521" s="11" t="s">
        <v>27</v>
      </c>
      <c r="J521" s="10" t="s">
        <v>28</v>
      </c>
      <c r="K521" s="10" t="s">
        <v>28</v>
      </c>
      <c r="L521" s="12" t="s">
        <v>28</v>
      </c>
      <c r="M521" s="8" t="s">
        <v>28</v>
      </c>
      <c r="N521" s="8">
        <v>7</v>
      </c>
    </row>
    <row r="522" spans="1:14">
      <c r="A522" s="10">
        <v>1958.6422878877654</v>
      </c>
      <c r="B522" s="11" t="s">
        <v>14</v>
      </c>
      <c r="C522" s="10">
        <v>61.390407622180817</v>
      </c>
      <c r="D522" s="12" t="s">
        <v>20</v>
      </c>
      <c r="E522" s="12" t="s">
        <v>35</v>
      </c>
      <c r="F522" s="11" t="s">
        <v>17</v>
      </c>
      <c r="G522" s="11">
        <v>14</v>
      </c>
      <c r="H522" s="11" t="s">
        <v>33</v>
      </c>
      <c r="I522" s="11" t="s">
        <v>27</v>
      </c>
      <c r="J522" s="10" t="s">
        <v>28</v>
      </c>
      <c r="K522" s="10" t="s">
        <v>28</v>
      </c>
      <c r="L522" s="12" t="s">
        <v>28</v>
      </c>
      <c r="M522" s="8" t="s">
        <v>28</v>
      </c>
      <c r="N522" s="8">
        <v>8</v>
      </c>
    </row>
    <row r="523" spans="1:14">
      <c r="A523" s="10">
        <v>419.58046859075728</v>
      </c>
      <c r="B523" s="11" t="s">
        <v>14</v>
      </c>
      <c r="C523" s="10">
        <v>61.479163805074428</v>
      </c>
      <c r="D523" s="12" t="s">
        <v>25</v>
      </c>
      <c r="E523" s="12" t="s">
        <v>16</v>
      </c>
      <c r="F523" s="11" t="s">
        <v>17</v>
      </c>
      <c r="G523" s="11">
        <v>23</v>
      </c>
      <c r="H523" s="11" t="s">
        <v>19</v>
      </c>
      <c r="I523" s="11" t="s">
        <v>27</v>
      </c>
      <c r="J523" s="10" t="s">
        <v>28</v>
      </c>
      <c r="K523" s="10" t="s">
        <v>28</v>
      </c>
      <c r="L523" s="12" t="s">
        <v>28</v>
      </c>
      <c r="M523" s="8" t="s">
        <v>28</v>
      </c>
      <c r="N523" s="8">
        <v>2</v>
      </c>
    </row>
    <row r="524" spans="1:14">
      <c r="A524" s="10">
        <v>951.49030612678246</v>
      </c>
      <c r="B524" s="11" t="s">
        <v>24</v>
      </c>
      <c r="C524" s="10">
        <v>61.49719896734991</v>
      </c>
      <c r="D524" s="12" t="s">
        <v>32</v>
      </c>
      <c r="E524" s="12" t="s">
        <v>30</v>
      </c>
      <c r="F524" s="11" t="s">
        <v>17</v>
      </c>
      <c r="G524" s="11">
        <v>44</v>
      </c>
      <c r="H524" s="11" t="s">
        <v>23</v>
      </c>
      <c r="I524" s="11" t="s">
        <v>27</v>
      </c>
      <c r="J524" s="10" t="s">
        <v>28</v>
      </c>
      <c r="K524" s="10" t="s">
        <v>28</v>
      </c>
      <c r="L524" s="12" t="s">
        <v>28</v>
      </c>
      <c r="M524" s="8" t="s">
        <v>28</v>
      </c>
      <c r="N524" s="8">
        <v>4</v>
      </c>
    </row>
    <row r="525" spans="1:14">
      <c r="A525" s="10">
        <v>861.46301555478806</v>
      </c>
      <c r="B525" s="11" t="s">
        <v>14</v>
      </c>
      <c r="C525" s="10">
        <v>61.520781992711207</v>
      </c>
      <c r="D525" s="12" t="s">
        <v>25</v>
      </c>
      <c r="E525" s="12" t="s">
        <v>30</v>
      </c>
      <c r="F525" s="11" t="s">
        <v>17</v>
      </c>
      <c r="G525" s="11">
        <v>36</v>
      </c>
      <c r="H525" s="11" t="s">
        <v>22</v>
      </c>
      <c r="I525" s="11" t="s">
        <v>17</v>
      </c>
      <c r="J525" s="10">
        <v>9.8063264942879229</v>
      </c>
      <c r="K525" s="10">
        <v>6.0775928604635876</v>
      </c>
      <c r="L525" s="12">
        <v>42</v>
      </c>
      <c r="M525" s="8" t="s">
        <v>33</v>
      </c>
      <c r="N525" s="8">
        <v>3</v>
      </c>
    </row>
    <row r="526" spans="1:14">
      <c r="A526" s="10">
        <v>228.17687688966365</v>
      </c>
      <c r="B526" s="11" t="s">
        <v>24</v>
      </c>
      <c r="C526" s="10">
        <v>61.571926423567895</v>
      </c>
      <c r="D526" s="12" t="s">
        <v>32</v>
      </c>
      <c r="E526" s="12" t="s">
        <v>26</v>
      </c>
      <c r="F526" s="11" t="s">
        <v>17</v>
      </c>
      <c r="G526" s="11">
        <v>24</v>
      </c>
      <c r="H526" s="11" t="s">
        <v>18</v>
      </c>
      <c r="I526" s="11" t="s">
        <v>27</v>
      </c>
      <c r="J526" s="10" t="s">
        <v>28</v>
      </c>
      <c r="K526" s="10" t="s">
        <v>28</v>
      </c>
      <c r="L526" s="12" t="s">
        <v>28</v>
      </c>
      <c r="M526" s="8" t="s">
        <v>28</v>
      </c>
      <c r="N526" s="8">
        <v>4</v>
      </c>
    </row>
    <row r="527" spans="1:14">
      <c r="A527" s="10">
        <v>275.29298752794057</v>
      </c>
      <c r="B527" s="11" t="s">
        <v>24</v>
      </c>
      <c r="C527" s="10">
        <v>61.592421471508402</v>
      </c>
      <c r="D527" s="12" t="s">
        <v>29</v>
      </c>
      <c r="E527" s="12" t="s">
        <v>26</v>
      </c>
      <c r="F527" s="11" t="s">
        <v>17</v>
      </c>
      <c r="G527" s="11">
        <v>3</v>
      </c>
      <c r="H527" s="11" t="s">
        <v>33</v>
      </c>
      <c r="I527" s="11" t="s">
        <v>17</v>
      </c>
      <c r="J527" s="10">
        <v>8.2156836347762869</v>
      </c>
      <c r="K527" s="10">
        <v>8.2205079630391946</v>
      </c>
      <c r="L527" s="12">
        <v>11</v>
      </c>
      <c r="M527" s="8" t="s">
        <v>31</v>
      </c>
      <c r="N527" s="8">
        <v>3</v>
      </c>
    </row>
    <row r="528" spans="1:14">
      <c r="A528" s="10">
        <v>645.03944389674223</v>
      </c>
      <c r="B528" s="11" t="s">
        <v>24</v>
      </c>
      <c r="C528" s="10">
        <v>61.668988861615567</v>
      </c>
      <c r="D528" s="12" t="s">
        <v>29</v>
      </c>
      <c r="E528" s="12" t="s">
        <v>16</v>
      </c>
      <c r="F528" s="11" t="s">
        <v>17</v>
      </c>
      <c r="G528" s="11">
        <v>4</v>
      </c>
      <c r="H528" s="11" t="s">
        <v>33</v>
      </c>
      <c r="I528" s="11" t="s">
        <v>27</v>
      </c>
      <c r="J528" s="10" t="s">
        <v>28</v>
      </c>
      <c r="K528" s="10" t="s">
        <v>28</v>
      </c>
      <c r="L528" s="12" t="s">
        <v>28</v>
      </c>
      <c r="M528" s="8" t="s">
        <v>28</v>
      </c>
      <c r="N528" s="8">
        <v>3</v>
      </c>
    </row>
    <row r="529" spans="1:14">
      <c r="A529" s="10">
        <v>191.75174118440239</v>
      </c>
      <c r="B529" s="11" t="s">
        <v>14</v>
      </c>
      <c r="C529" s="10">
        <v>61.804785454818855</v>
      </c>
      <c r="D529" s="12" t="s">
        <v>25</v>
      </c>
      <c r="E529" s="12" t="s">
        <v>26</v>
      </c>
      <c r="F529" s="11" t="s">
        <v>17</v>
      </c>
      <c r="G529" s="11">
        <v>14</v>
      </c>
      <c r="H529" s="11" t="s">
        <v>31</v>
      </c>
      <c r="I529" s="11" t="s">
        <v>17</v>
      </c>
      <c r="J529" s="10">
        <v>8.8672928337079071</v>
      </c>
      <c r="K529" s="10">
        <v>6.891209167272816</v>
      </c>
      <c r="L529" s="12">
        <v>26</v>
      </c>
      <c r="M529" s="8" t="s">
        <v>34</v>
      </c>
      <c r="N529" s="8">
        <v>6</v>
      </c>
    </row>
    <row r="530" spans="1:14">
      <c r="A530" s="10">
        <v>964.16051418975906</v>
      </c>
      <c r="B530" s="11" t="s">
        <v>24</v>
      </c>
      <c r="C530" s="10">
        <v>61.930935064915545</v>
      </c>
      <c r="D530" s="12" t="s">
        <v>15</v>
      </c>
      <c r="E530" s="12" t="s">
        <v>30</v>
      </c>
      <c r="F530" s="11" t="s">
        <v>17</v>
      </c>
      <c r="G530" s="11">
        <v>7</v>
      </c>
      <c r="H530" s="11" t="s">
        <v>33</v>
      </c>
      <c r="I530" s="11" t="s">
        <v>27</v>
      </c>
      <c r="J530" s="10" t="s">
        <v>28</v>
      </c>
      <c r="K530" s="10" t="s">
        <v>28</v>
      </c>
      <c r="L530" s="12" t="s">
        <v>28</v>
      </c>
      <c r="M530" s="8" t="s">
        <v>28</v>
      </c>
      <c r="N530" s="8">
        <v>4</v>
      </c>
    </row>
    <row r="531" spans="1:14">
      <c r="A531" s="10">
        <v>475.43546828143099</v>
      </c>
      <c r="B531" s="11" t="s">
        <v>24</v>
      </c>
      <c r="C531" s="10">
        <v>61.937956112505894</v>
      </c>
      <c r="D531" s="12" t="s">
        <v>20</v>
      </c>
      <c r="E531" s="12" t="s">
        <v>16</v>
      </c>
      <c r="F531" s="11" t="s">
        <v>17</v>
      </c>
      <c r="G531" s="11">
        <v>33</v>
      </c>
      <c r="H531" s="11" t="s">
        <v>31</v>
      </c>
      <c r="I531" s="11" t="s">
        <v>17</v>
      </c>
      <c r="J531" s="10">
        <v>3.1293462074749163</v>
      </c>
      <c r="K531" s="10">
        <v>3.6244870703129251</v>
      </c>
      <c r="L531" s="12">
        <v>36</v>
      </c>
      <c r="M531" s="8" t="s">
        <v>34</v>
      </c>
      <c r="N531" s="8">
        <v>3</v>
      </c>
    </row>
    <row r="532" spans="1:14">
      <c r="A532" s="10">
        <v>219.26045130093794</v>
      </c>
      <c r="B532" s="11" t="s">
        <v>14</v>
      </c>
      <c r="C532" s="10">
        <v>61.993776047392771</v>
      </c>
      <c r="D532" s="12" t="s">
        <v>29</v>
      </c>
      <c r="E532" s="12" t="s">
        <v>26</v>
      </c>
      <c r="F532" s="11" t="s">
        <v>17</v>
      </c>
      <c r="G532" s="11">
        <v>32</v>
      </c>
      <c r="H532" s="11" t="s">
        <v>23</v>
      </c>
      <c r="I532" s="11" t="s">
        <v>27</v>
      </c>
      <c r="J532" s="10" t="s">
        <v>28</v>
      </c>
      <c r="K532" s="10" t="s">
        <v>28</v>
      </c>
      <c r="L532" s="12" t="s">
        <v>28</v>
      </c>
      <c r="M532" s="8" t="s">
        <v>28</v>
      </c>
      <c r="N532" s="8">
        <v>5</v>
      </c>
    </row>
    <row r="533" spans="1:14">
      <c r="A533" s="10">
        <v>397.33672980615017</v>
      </c>
      <c r="B533" s="11" t="s">
        <v>14</v>
      </c>
      <c r="C533" s="10">
        <v>62.02821876320774</v>
      </c>
      <c r="D533" s="12" t="s">
        <v>15</v>
      </c>
      <c r="E533" s="12" t="s">
        <v>16</v>
      </c>
      <c r="F533" s="11" t="s">
        <v>17</v>
      </c>
      <c r="G533" s="11">
        <v>16</v>
      </c>
      <c r="H533" s="11" t="s">
        <v>22</v>
      </c>
      <c r="I533" s="11" t="s">
        <v>27</v>
      </c>
      <c r="J533" s="10" t="s">
        <v>28</v>
      </c>
      <c r="K533" s="10" t="s">
        <v>28</v>
      </c>
      <c r="L533" s="12" t="s">
        <v>28</v>
      </c>
      <c r="M533" s="8" t="s">
        <v>28</v>
      </c>
      <c r="N533" s="8">
        <v>2</v>
      </c>
    </row>
    <row r="534" spans="1:14">
      <c r="A534" s="10">
        <v>885.98330346773105</v>
      </c>
      <c r="B534" s="11" t="s">
        <v>24</v>
      </c>
      <c r="C534" s="10">
        <v>62.046484336707735</v>
      </c>
      <c r="D534" s="12" t="s">
        <v>15</v>
      </c>
      <c r="E534" s="12" t="s">
        <v>30</v>
      </c>
      <c r="F534" s="11" t="s">
        <v>17</v>
      </c>
      <c r="G534" s="11">
        <v>2</v>
      </c>
      <c r="H534" s="11" t="s">
        <v>34</v>
      </c>
      <c r="I534" s="11" t="s">
        <v>27</v>
      </c>
      <c r="J534" s="10" t="s">
        <v>28</v>
      </c>
      <c r="K534" s="10" t="s">
        <v>28</v>
      </c>
      <c r="L534" s="12" t="s">
        <v>28</v>
      </c>
      <c r="M534" s="8" t="s">
        <v>28</v>
      </c>
      <c r="N534" s="8">
        <v>2</v>
      </c>
    </row>
    <row r="535" spans="1:14">
      <c r="A535" s="10">
        <v>1634.7159077114379</v>
      </c>
      <c r="B535" s="11" t="s">
        <v>14</v>
      </c>
      <c r="C535" s="10">
        <v>62.11514035296122</v>
      </c>
      <c r="D535" s="12" t="s">
        <v>20</v>
      </c>
      <c r="E535" s="12" t="s">
        <v>35</v>
      </c>
      <c r="F535" s="11" t="s">
        <v>17</v>
      </c>
      <c r="G535" s="11">
        <v>44</v>
      </c>
      <c r="H535" s="11" t="s">
        <v>18</v>
      </c>
      <c r="I535" s="11" t="s">
        <v>27</v>
      </c>
      <c r="J535" s="10" t="s">
        <v>28</v>
      </c>
      <c r="K535" s="10" t="s">
        <v>28</v>
      </c>
      <c r="L535" s="12" t="s">
        <v>28</v>
      </c>
      <c r="M535" s="8" t="s">
        <v>28</v>
      </c>
      <c r="N535" s="8">
        <v>6</v>
      </c>
    </row>
    <row r="536" spans="1:14">
      <c r="A536" s="10">
        <v>514.90694865234036</v>
      </c>
      <c r="B536" s="11" t="s">
        <v>24</v>
      </c>
      <c r="C536" s="10">
        <v>62.135484297074008</v>
      </c>
      <c r="D536" s="12" t="s">
        <v>29</v>
      </c>
      <c r="E536" s="12" t="s">
        <v>16</v>
      </c>
      <c r="F536" s="11" t="s">
        <v>17</v>
      </c>
      <c r="G536" s="11">
        <v>8</v>
      </c>
      <c r="H536" s="11" t="s">
        <v>31</v>
      </c>
      <c r="I536" s="11" t="s">
        <v>27</v>
      </c>
      <c r="J536" s="10" t="s">
        <v>28</v>
      </c>
      <c r="K536" s="10" t="s">
        <v>28</v>
      </c>
      <c r="L536" s="12" t="s">
        <v>28</v>
      </c>
      <c r="M536" s="8" t="s">
        <v>28</v>
      </c>
      <c r="N536" s="8">
        <v>3</v>
      </c>
    </row>
    <row r="537" spans="1:14">
      <c r="A537" s="10">
        <v>441.38151502170632</v>
      </c>
      <c r="B537" s="11" t="s">
        <v>24</v>
      </c>
      <c r="C537" s="10">
        <v>62.286624802553817</v>
      </c>
      <c r="D537" s="12" t="s">
        <v>20</v>
      </c>
      <c r="E537" s="12" t="s">
        <v>16</v>
      </c>
      <c r="F537" s="11" t="s">
        <v>17</v>
      </c>
      <c r="G537" s="11">
        <v>39</v>
      </c>
      <c r="H537" s="11" t="s">
        <v>23</v>
      </c>
      <c r="I537" s="11" t="s">
        <v>27</v>
      </c>
      <c r="J537" s="10" t="s">
        <v>28</v>
      </c>
      <c r="K537" s="10" t="s">
        <v>28</v>
      </c>
      <c r="L537" s="12" t="s">
        <v>28</v>
      </c>
      <c r="M537" s="8" t="s">
        <v>28</v>
      </c>
      <c r="N537" s="8">
        <v>2</v>
      </c>
    </row>
    <row r="538" spans="1:14">
      <c r="A538" s="10">
        <v>1382.8279149996104</v>
      </c>
      <c r="B538" s="11" t="s">
        <v>24</v>
      </c>
      <c r="C538" s="10">
        <v>62.298894884757047</v>
      </c>
      <c r="D538" s="12" t="s">
        <v>25</v>
      </c>
      <c r="E538" s="12" t="s">
        <v>21</v>
      </c>
      <c r="F538" s="11" t="s">
        <v>17</v>
      </c>
      <c r="G538" s="11">
        <v>16</v>
      </c>
      <c r="H538" s="11" t="s">
        <v>22</v>
      </c>
      <c r="I538" s="11" t="s">
        <v>27</v>
      </c>
      <c r="J538" s="10" t="s">
        <v>28</v>
      </c>
      <c r="K538" s="10" t="s">
        <v>28</v>
      </c>
      <c r="L538" s="12" t="s">
        <v>28</v>
      </c>
      <c r="M538" s="8" t="s">
        <v>28</v>
      </c>
      <c r="N538" s="8">
        <v>3</v>
      </c>
    </row>
    <row r="539" spans="1:14">
      <c r="A539" s="10">
        <v>133.0404271590383</v>
      </c>
      <c r="B539" s="11" t="s">
        <v>14</v>
      </c>
      <c r="C539" s="10">
        <v>62.360169362260677</v>
      </c>
      <c r="D539" s="12" t="s">
        <v>20</v>
      </c>
      <c r="E539" s="12" t="s">
        <v>26</v>
      </c>
      <c r="F539" s="11" t="s">
        <v>17</v>
      </c>
      <c r="G539" s="11">
        <v>11</v>
      </c>
      <c r="H539" s="11" t="s">
        <v>31</v>
      </c>
      <c r="I539" s="11" t="s">
        <v>27</v>
      </c>
      <c r="J539" s="10" t="s">
        <v>28</v>
      </c>
      <c r="K539" s="10" t="s">
        <v>28</v>
      </c>
      <c r="L539" s="12" t="s">
        <v>28</v>
      </c>
      <c r="M539" s="8" t="s">
        <v>28</v>
      </c>
      <c r="N539" s="8">
        <v>6</v>
      </c>
    </row>
    <row r="540" spans="1:14">
      <c r="A540" s="10">
        <v>244.72244745114025</v>
      </c>
      <c r="B540" s="11" t="s">
        <v>24</v>
      </c>
      <c r="C540" s="10">
        <v>62.379364352350819</v>
      </c>
      <c r="D540" s="12" t="s">
        <v>25</v>
      </c>
      <c r="E540" s="12" t="s">
        <v>26</v>
      </c>
      <c r="F540" s="11" t="s">
        <v>17</v>
      </c>
      <c r="G540" s="11">
        <v>2</v>
      </c>
      <c r="H540" s="11" t="s">
        <v>33</v>
      </c>
      <c r="I540" s="11" t="s">
        <v>17</v>
      </c>
      <c r="J540" s="10">
        <v>5.8365276501636405</v>
      </c>
      <c r="K540" s="10">
        <v>11.617667675469196</v>
      </c>
      <c r="L540" s="12">
        <v>29</v>
      </c>
      <c r="M540" s="8" t="s">
        <v>18</v>
      </c>
      <c r="N540" s="8">
        <v>4</v>
      </c>
    </row>
    <row r="541" spans="1:14">
      <c r="A541" s="10">
        <v>387.90189889565983</v>
      </c>
      <c r="B541" s="11" t="s">
        <v>24</v>
      </c>
      <c r="C541" s="10">
        <v>62.393297955407476</v>
      </c>
      <c r="D541" s="12" t="s">
        <v>25</v>
      </c>
      <c r="E541" s="12" t="s">
        <v>26</v>
      </c>
      <c r="F541" s="11" t="s">
        <v>17</v>
      </c>
      <c r="G541" s="11">
        <v>13</v>
      </c>
      <c r="H541" s="11" t="s">
        <v>23</v>
      </c>
      <c r="I541" s="11" t="s">
        <v>27</v>
      </c>
      <c r="J541" s="10" t="s">
        <v>28</v>
      </c>
      <c r="K541" s="10" t="s">
        <v>28</v>
      </c>
      <c r="L541" s="12" t="s">
        <v>28</v>
      </c>
      <c r="M541" s="8" t="s">
        <v>28</v>
      </c>
      <c r="N541" s="8">
        <v>4</v>
      </c>
    </row>
    <row r="542" spans="1:14">
      <c r="A542" s="10">
        <v>1719.2568400811999</v>
      </c>
      <c r="B542" s="11" t="s">
        <v>24</v>
      </c>
      <c r="C542" s="10">
        <v>62.479402720223682</v>
      </c>
      <c r="D542" s="12" t="s">
        <v>20</v>
      </c>
      <c r="E542" s="12" t="s">
        <v>35</v>
      </c>
      <c r="F542" s="11" t="s">
        <v>17</v>
      </c>
      <c r="G542" s="11">
        <v>6</v>
      </c>
      <c r="H542" s="11" t="s">
        <v>18</v>
      </c>
      <c r="I542" s="11" t="s">
        <v>27</v>
      </c>
      <c r="J542" s="10" t="s">
        <v>28</v>
      </c>
      <c r="K542" s="10" t="s">
        <v>28</v>
      </c>
      <c r="L542" s="12" t="s">
        <v>28</v>
      </c>
      <c r="M542" s="8" t="s">
        <v>28</v>
      </c>
      <c r="N542" s="8">
        <v>6</v>
      </c>
    </row>
    <row r="543" spans="1:14">
      <c r="A543" s="10">
        <v>881.90848455234959</v>
      </c>
      <c r="B543" s="11" t="s">
        <v>24</v>
      </c>
      <c r="C543" s="10">
        <v>62.487671296830001</v>
      </c>
      <c r="D543" s="12" t="s">
        <v>15</v>
      </c>
      <c r="E543" s="12" t="s">
        <v>30</v>
      </c>
      <c r="F543" s="11" t="s">
        <v>17</v>
      </c>
      <c r="G543" s="11">
        <v>8</v>
      </c>
      <c r="H543" s="11" t="s">
        <v>22</v>
      </c>
      <c r="I543" s="11" t="s">
        <v>27</v>
      </c>
      <c r="J543" s="10" t="s">
        <v>28</v>
      </c>
      <c r="K543" s="10" t="s">
        <v>28</v>
      </c>
      <c r="L543" s="12" t="s">
        <v>28</v>
      </c>
      <c r="M543" s="8" t="s">
        <v>28</v>
      </c>
      <c r="N543" s="8">
        <v>6</v>
      </c>
    </row>
    <row r="544" spans="1:14">
      <c r="A544" s="10">
        <v>99.438236703906213</v>
      </c>
      <c r="B544" s="11" t="s">
        <v>14</v>
      </c>
      <c r="C544" s="10">
        <v>62.497933710943684</v>
      </c>
      <c r="D544" s="12" t="s">
        <v>29</v>
      </c>
      <c r="E544" s="12" t="s">
        <v>26</v>
      </c>
      <c r="F544" s="11" t="s">
        <v>17</v>
      </c>
      <c r="G544" s="11">
        <v>31</v>
      </c>
      <c r="H544" s="11" t="s">
        <v>18</v>
      </c>
      <c r="I544" s="11" t="s">
        <v>17</v>
      </c>
      <c r="J544" s="10">
        <v>4.4915511005298656</v>
      </c>
      <c r="K544" s="10">
        <v>5.7018895186741361</v>
      </c>
      <c r="L544" s="12">
        <v>33</v>
      </c>
      <c r="M544" s="8" t="s">
        <v>34</v>
      </c>
      <c r="N544" s="8">
        <v>2</v>
      </c>
    </row>
    <row r="545" spans="1:14">
      <c r="A545" s="10">
        <v>579.02337311490055</v>
      </c>
      <c r="B545" s="11" t="s">
        <v>24</v>
      </c>
      <c r="C545" s="10">
        <v>62.503357296819573</v>
      </c>
      <c r="D545" s="12" t="s">
        <v>32</v>
      </c>
      <c r="E545" s="12" t="s">
        <v>16</v>
      </c>
      <c r="F545" s="11" t="s">
        <v>17</v>
      </c>
      <c r="G545" s="11">
        <v>1</v>
      </c>
      <c r="H545" s="11" t="s">
        <v>23</v>
      </c>
      <c r="I545" s="11" t="s">
        <v>27</v>
      </c>
      <c r="J545" s="10" t="s">
        <v>28</v>
      </c>
      <c r="K545" s="10" t="s">
        <v>28</v>
      </c>
      <c r="L545" s="12" t="s">
        <v>28</v>
      </c>
      <c r="M545" s="8" t="s">
        <v>28</v>
      </c>
      <c r="N545" s="8">
        <v>4</v>
      </c>
    </row>
    <row r="546" spans="1:14">
      <c r="A546" s="10">
        <v>928.71357955478197</v>
      </c>
      <c r="B546" s="11" t="s">
        <v>24</v>
      </c>
      <c r="C546" s="10">
        <v>62.52301645645808</v>
      </c>
      <c r="D546" s="12" t="s">
        <v>20</v>
      </c>
      <c r="E546" s="12" t="s">
        <v>30</v>
      </c>
      <c r="F546" s="11" t="s">
        <v>17</v>
      </c>
      <c r="G546" s="11">
        <v>42</v>
      </c>
      <c r="H546" s="11" t="s">
        <v>33</v>
      </c>
      <c r="I546" s="11" t="s">
        <v>27</v>
      </c>
      <c r="J546" s="10" t="s">
        <v>28</v>
      </c>
      <c r="K546" s="10" t="s">
        <v>28</v>
      </c>
      <c r="L546" s="12" t="s">
        <v>28</v>
      </c>
      <c r="M546" s="8" t="s">
        <v>28</v>
      </c>
      <c r="N546" s="8">
        <v>4</v>
      </c>
    </row>
    <row r="547" spans="1:14">
      <c r="A547" s="10">
        <v>303.83913510038008</v>
      </c>
      <c r="B547" s="11" t="s">
        <v>14</v>
      </c>
      <c r="C547" s="10">
        <v>62.569188742433795</v>
      </c>
      <c r="D547" s="12" t="s">
        <v>32</v>
      </c>
      <c r="E547" s="12" t="s">
        <v>26</v>
      </c>
      <c r="F547" s="11" t="s">
        <v>17</v>
      </c>
      <c r="G547" s="11">
        <v>36</v>
      </c>
      <c r="H547" s="11" t="s">
        <v>23</v>
      </c>
      <c r="I547" s="11" t="s">
        <v>27</v>
      </c>
      <c r="J547" s="10" t="s">
        <v>28</v>
      </c>
      <c r="K547" s="10" t="s">
        <v>28</v>
      </c>
      <c r="L547" s="12" t="s">
        <v>28</v>
      </c>
      <c r="M547" s="8" t="s">
        <v>28</v>
      </c>
      <c r="N547" s="8">
        <v>6</v>
      </c>
    </row>
    <row r="548" spans="1:14">
      <c r="A548" s="10">
        <v>113.75754811785426</v>
      </c>
      <c r="B548" s="11" t="s">
        <v>24</v>
      </c>
      <c r="C548" s="10">
        <v>62.573007397846467</v>
      </c>
      <c r="D548" s="12" t="s">
        <v>15</v>
      </c>
      <c r="E548" s="12" t="s">
        <v>26</v>
      </c>
      <c r="F548" s="11" t="s">
        <v>17</v>
      </c>
      <c r="G548" s="11">
        <v>16</v>
      </c>
      <c r="H548" s="11" t="s">
        <v>33</v>
      </c>
      <c r="I548" s="11" t="s">
        <v>17</v>
      </c>
      <c r="J548" s="10">
        <v>10.557678268244139</v>
      </c>
      <c r="K548" s="10">
        <v>1.2136678961437051</v>
      </c>
      <c r="L548" s="12">
        <v>30</v>
      </c>
      <c r="M548" s="8" t="s">
        <v>22</v>
      </c>
      <c r="N548" s="8">
        <v>4</v>
      </c>
    </row>
    <row r="549" spans="1:14">
      <c r="A549" s="10">
        <v>504.37327885062933</v>
      </c>
      <c r="B549" s="11" t="s">
        <v>24</v>
      </c>
      <c r="C549" s="10">
        <v>62.676856413487883</v>
      </c>
      <c r="D549" s="12" t="s">
        <v>15</v>
      </c>
      <c r="E549" s="12" t="s">
        <v>16</v>
      </c>
      <c r="F549" s="11" t="s">
        <v>17</v>
      </c>
      <c r="G549" s="11">
        <v>39</v>
      </c>
      <c r="H549" s="11" t="s">
        <v>18</v>
      </c>
      <c r="I549" s="11" t="s">
        <v>17</v>
      </c>
      <c r="J549" s="10">
        <v>7.7124295270258489</v>
      </c>
      <c r="K549" s="10">
        <v>7.775836282278128</v>
      </c>
      <c r="L549" s="12">
        <v>45</v>
      </c>
      <c r="M549" s="8" t="s">
        <v>33</v>
      </c>
      <c r="N549" s="8">
        <v>3</v>
      </c>
    </row>
    <row r="550" spans="1:14">
      <c r="A550" s="10">
        <v>1596.4347937100233</v>
      </c>
      <c r="B550" s="11" t="s">
        <v>24</v>
      </c>
      <c r="C550" s="10">
        <v>62.682648000541604</v>
      </c>
      <c r="D550" s="12" t="s">
        <v>15</v>
      </c>
      <c r="E550" s="12" t="s">
        <v>21</v>
      </c>
      <c r="F550" s="11" t="s">
        <v>17</v>
      </c>
      <c r="G550" s="11">
        <v>12</v>
      </c>
      <c r="H550" s="11" t="s">
        <v>23</v>
      </c>
      <c r="I550" s="11" t="s">
        <v>27</v>
      </c>
      <c r="J550" s="10" t="s">
        <v>28</v>
      </c>
      <c r="K550" s="10" t="s">
        <v>28</v>
      </c>
      <c r="L550" s="12" t="s">
        <v>28</v>
      </c>
      <c r="M550" s="8" t="s">
        <v>28</v>
      </c>
      <c r="N550" s="8">
        <v>3</v>
      </c>
    </row>
    <row r="551" spans="1:14">
      <c r="A551" s="10">
        <v>1201.6911287401485</v>
      </c>
      <c r="B551" s="11" t="s">
        <v>14</v>
      </c>
      <c r="C551" s="10">
        <v>62.6944442771699</v>
      </c>
      <c r="D551" s="12" t="s">
        <v>32</v>
      </c>
      <c r="E551" s="12" t="s">
        <v>30</v>
      </c>
      <c r="F551" s="11" t="s">
        <v>17</v>
      </c>
      <c r="G551" s="11">
        <v>42</v>
      </c>
      <c r="H551" s="11" t="s">
        <v>34</v>
      </c>
      <c r="I551" s="11" t="s">
        <v>27</v>
      </c>
      <c r="J551" s="10" t="s">
        <v>28</v>
      </c>
      <c r="K551" s="10" t="s">
        <v>28</v>
      </c>
      <c r="L551" s="12" t="s">
        <v>28</v>
      </c>
      <c r="M551" s="8" t="s">
        <v>28</v>
      </c>
      <c r="N551" s="8">
        <v>6</v>
      </c>
    </row>
    <row r="552" spans="1:14">
      <c r="A552" s="10">
        <v>1074.4493098839903</v>
      </c>
      <c r="B552" s="11" t="s">
        <v>24</v>
      </c>
      <c r="C552" s="10">
        <v>62.774940878842934</v>
      </c>
      <c r="D552" s="12" t="s">
        <v>25</v>
      </c>
      <c r="E552" s="12" t="s">
        <v>30</v>
      </c>
      <c r="F552" s="11" t="s">
        <v>17</v>
      </c>
      <c r="G552" s="11">
        <v>30</v>
      </c>
      <c r="H552" s="11" t="s">
        <v>22</v>
      </c>
      <c r="I552" s="11" t="s">
        <v>17</v>
      </c>
      <c r="J552" s="10">
        <v>6.5350469757699567</v>
      </c>
      <c r="K552" s="10">
        <v>2.5672603139090224</v>
      </c>
      <c r="L552" s="12">
        <v>35</v>
      </c>
      <c r="M552" s="8" t="s">
        <v>19</v>
      </c>
      <c r="N552" s="8">
        <v>4</v>
      </c>
    </row>
    <row r="553" spans="1:14">
      <c r="A553" s="10">
        <v>119.22550965652928</v>
      </c>
      <c r="B553" s="11" t="s">
        <v>24</v>
      </c>
      <c r="C553" s="10">
        <v>62.809819814717109</v>
      </c>
      <c r="D553" s="12" t="s">
        <v>20</v>
      </c>
      <c r="E553" s="12" t="s">
        <v>26</v>
      </c>
      <c r="F553" s="11" t="s">
        <v>17</v>
      </c>
      <c r="G553" s="11">
        <v>39</v>
      </c>
      <c r="H553" s="11" t="s">
        <v>34</v>
      </c>
      <c r="I553" s="11" t="s">
        <v>27</v>
      </c>
      <c r="J553" s="10" t="s">
        <v>28</v>
      </c>
      <c r="K553" s="10" t="s">
        <v>28</v>
      </c>
      <c r="L553" s="12" t="s">
        <v>28</v>
      </c>
      <c r="M553" s="8" t="s">
        <v>28</v>
      </c>
      <c r="N553" s="8">
        <v>3</v>
      </c>
    </row>
    <row r="554" spans="1:14">
      <c r="A554" s="10">
        <v>1562.1538505580288</v>
      </c>
      <c r="B554" s="11" t="s">
        <v>14</v>
      </c>
      <c r="C554" s="10">
        <v>62.845081214237737</v>
      </c>
      <c r="D554" s="12" t="s">
        <v>25</v>
      </c>
      <c r="E554" s="12" t="s">
        <v>21</v>
      </c>
      <c r="F554" s="11" t="s">
        <v>17</v>
      </c>
      <c r="G554" s="11">
        <v>20</v>
      </c>
      <c r="H554" s="11" t="s">
        <v>33</v>
      </c>
      <c r="I554" s="11" t="s">
        <v>27</v>
      </c>
      <c r="J554" s="10" t="s">
        <v>28</v>
      </c>
      <c r="K554" s="10" t="s">
        <v>28</v>
      </c>
      <c r="L554" s="12" t="s">
        <v>28</v>
      </c>
      <c r="M554" s="8" t="s">
        <v>28</v>
      </c>
      <c r="N554" s="8">
        <v>5</v>
      </c>
    </row>
    <row r="555" spans="1:14">
      <c r="A555" s="10">
        <v>1664.2148483687952</v>
      </c>
      <c r="B555" s="11" t="s">
        <v>24</v>
      </c>
      <c r="C555" s="10">
        <v>62.892654685133266</v>
      </c>
      <c r="D555" s="12" t="s">
        <v>29</v>
      </c>
      <c r="E555" s="12" t="s">
        <v>35</v>
      </c>
      <c r="F555" s="11" t="s">
        <v>17</v>
      </c>
      <c r="G555" s="11">
        <v>8</v>
      </c>
      <c r="H555" s="11" t="s">
        <v>33</v>
      </c>
      <c r="I555" s="11" t="s">
        <v>27</v>
      </c>
      <c r="J555" s="10" t="s">
        <v>28</v>
      </c>
      <c r="K555" s="10" t="s">
        <v>28</v>
      </c>
      <c r="L555" s="12" t="s">
        <v>28</v>
      </c>
      <c r="M555" s="8" t="s">
        <v>28</v>
      </c>
      <c r="N555" s="8">
        <v>8</v>
      </c>
    </row>
    <row r="556" spans="1:14">
      <c r="A556" s="10">
        <v>1877.9988098197393</v>
      </c>
      <c r="B556" s="11" t="s">
        <v>14</v>
      </c>
      <c r="C556" s="10">
        <v>62.9130422330973</v>
      </c>
      <c r="D556" s="12" t="s">
        <v>29</v>
      </c>
      <c r="E556" s="12" t="s">
        <v>35</v>
      </c>
      <c r="F556" s="11" t="s">
        <v>17</v>
      </c>
      <c r="G556" s="11">
        <v>29</v>
      </c>
      <c r="H556" s="11" t="s">
        <v>18</v>
      </c>
      <c r="I556" s="11" t="s">
        <v>17</v>
      </c>
      <c r="J556" s="10">
        <v>8.145241030550558</v>
      </c>
      <c r="K556" s="10">
        <v>3.7634311200831512</v>
      </c>
      <c r="L556" s="12">
        <v>29</v>
      </c>
      <c r="M556" s="8" t="s">
        <v>19</v>
      </c>
      <c r="N556" s="8">
        <v>6</v>
      </c>
    </row>
    <row r="557" spans="1:14">
      <c r="A557" s="10">
        <v>1261.6038494409477</v>
      </c>
      <c r="B557" s="11" t="s">
        <v>24</v>
      </c>
      <c r="C557" s="10">
        <v>62.924188444446813</v>
      </c>
      <c r="D557" s="12" t="s">
        <v>25</v>
      </c>
      <c r="E557" s="12" t="s">
        <v>30</v>
      </c>
      <c r="F557" s="11" t="s">
        <v>17</v>
      </c>
      <c r="G557" s="11">
        <v>23</v>
      </c>
      <c r="H557" s="11" t="s">
        <v>22</v>
      </c>
      <c r="I557" s="11" t="s">
        <v>27</v>
      </c>
      <c r="J557" s="10" t="s">
        <v>28</v>
      </c>
      <c r="K557" s="10" t="s">
        <v>28</v>
      </c>
      <c r="L557" s="12" t="s">
        <v>28</v>
      </c>
      <c r="M557" s="8" t="s">
        <v>28</v>
      </c>
      <c r="N557" s="8">
        <v>5</v>
      </c>
    </row>
    <row r="558" spans="1:14">
      <c r="A558" s="10">
        <v>785.46865668262922</v>
      </c>
      <c r="B558" s="11" t="s">
        <v>14</v>
      </c>
      <c r="C558" s="10">
        <v>62.985193262048192</v>
      </c>
      <c r="D558" s="12" t="s">
        <v>32</v>
      </c>
      <c r="E558" s="12" t="s">
        <v>16</v>
      </c>
      <c r="F558" s="11" t="s">
        <v>17</v>
      </c>
      <c r="G558" s="11">
        <v>9</v>
      </c>
      <c r="H558" s="11" t="s">
        <v>34</v>
      </c>
      <c r="I558" s="11" t="s">
        <v>17</v>
      </c>
      <c r="J558" s="10">
        <v>3.9324502319045385</v>
      </c>
      <c r="K558" s="10">
        <v>5.8423670642940051</v>
      </c>
      <c r="L558" s="12">
        <v>18</v>
      </c>
      <c r="M558" s="8" t="s">
        <v>19</v>
      </c>
      <c r="N558" s="8">
        <v>3</v>
      </c>
    </row>
    <row r="559" spans="1:14">
      <c r="A559" s="10">
        <v>517.08233914249672</v>
      </c>
      <c r="B559" s="11" t="s">
        <v>14</v>
      </c>
      <c r="C559" s="10">
        <v>63.022902677004922</v>
      </c>
      <c r="D559" s="12" t="s">
        <v>20</v>
      </c>
      <c r="E559" s="12" t="s">
        <v>16</v>
      </c>
      <c r="F559" s="11" t="s">
        <v>17</v>
      </c>
      <c r="G559" s="11">
        <v>33</v>
      </c>
      <c r="H559" s="11" t="s">
        <v>34</v>
      </c>
      <c r="I559" s="11" t="s">
        <v>17</v>
      </c>
      <c r="J559" s="10">
        <v>9.4010272230497804</v>
      </c>
      <c r="K559" s="10">
        <v>9.7274562829305342</v>
      </c>
      <c r="L559" s="12">
        <v>50</v>
      </c>
      <c r="M559" s="8" t="s">
        <v>33</v>
      </c>
      <c r="N559" s="8">
        <v>3</v>
      </c>
    </row>
    <row r="560" spans="1:14">
      <c r="A560" s="10">
        <v>683.38791564240705</v>
      </c>
      <c r="B560" s="11" t="s">
        <v>14</v>
      </c>
      <c r="C560" s="10">
        <v>63.049381358685281</v>
      </c>
      <c r="D560" s="12" t="s">
        <v>25</v>
      </c>
      <c r="E560" s="12" t="s">
        <v>16</v>
      </c>
      <c r="F560" s="11" t="s">
        <v>17</v>
      </c>
      <c r="G560" s="11">
        <v>6</v>
      </c>
      <c r="H560" s="11" t="s">
        <v>34</v>
      </c>
      <c r="I560" s="11" t="s">
        <v>27</v>
      </c>
      <c r="J560" s="10" t="s">
        <v>28</v>
      </c>
      <c r="K560" s="10" t="s">
        <v>28</v>
      </c>
      <c r="L560" s="12" t="s">
        <v>28</v>
      </c>
      <c r="M560" s="8" t="s">
        <v>28</v>
      </c>
      <c r="N560" s="8">
        <v>1</v>
      </c>
    </row>
    <row r="561" spans="1:14">
      <c r="A561" s="10">
        <v>330.52272966759722</v>
      </c>
      <c r="B561" s="11" t="s">
        <v>14</v>
      </c>
      <c r="C561" s="10">
        <v>63.07478643320826</v>
      </c>
      <c r="D561" s="12" t="s">
        <v>29</v>
      </c>
      <c r="E561" s="12" t="s">
        <v>26</v>
      </c>
      <c r="F561" s="11" t="s">
        <v>17</v>
      </c>
      <c r="G561" s="11">
        <v>35</v>
      </c>
      <c r="H561" s="11" t="s">
        <v>34</v>
      </c>
      <c r="I561" s="11" t="s">
        <v>17</v>
      </c>
      <c r="J561" s="10">
        <v>3.4073275427471001</v>
      </c>
      <c r="K561" s="10">
        <v>8.5600427153732568</v>
      </c>
      <c r="L561" s="12">
        <v>48</v>
      </c>
      <c r="M561" s="8" t="s">
        <v>22</v>
      </c>
      <c r="N561" s="8">
        <v>3</v>
      </c>
    </row>
    <row r="562" spans="1:14">
      <c r="A562" s="10">
        <v>1968.9119723048568</v>
      </c>
      <c r="B562" s="11" t="s">
        <v>14</v>
      </c>
      <c r="C562" s="10">
        <v>63.103002784681074</v>
      </c>
      <c r="D562" s="12" t="s">
        <v>15</v>
      </c>
      <c r="E562" s="12" t="s">
        <v>35</v>
      </c>
      <c r="F562" s="11" t="s">
        <v>17</v>
      </c>
      <c r="G562" s="11">
        <v>13</v>
      </c>
      <c r="H562" s="11" t="s">
        <v>33</v>
      </c>
      <c r="I562" s="11" t="s">
        <v>17</v>
      </c>
      <c r="J562" s="10">
        <v>4.84128326701547</v>
      </c>
      <c r="K562" s="10">
        <v>12.703618718373709</v>
      </c>
      <c r="L562" s="12">
        <v>38</v>
      </c>
      <c r="M562" s="8" t="s">
        <v>23</v>
      </c>
      <c r="N562" s="8">
        <v>7</v>
      </c>
    </row>
    <row r="563" spans="1:14">
      <c r="A563" s="10">
        <v>76.207972919972349</v>
      </c>
      <c r="B563" s="11" t="s">
        <v>14</v>
      </c>
      <c r="C563" s="10">
        <v>63.120491538355012</v>
      </c>
      <c r="D563" s="12" t="s">
        <v>15</v>
      </c>
      <c r="E563" s="12" t="s">
        <v>26</v>
      </c>
      <c r="F563" s="11" t="s">
        <v>17</v>
      </c>
      <c r="G563" s="11">
        <v>14</v>
      </c>
      <c r="H563" s="11" t="s">
        <v>19</v>
      </c>
      <c r="I563" s="11" t="s">
        <v>27</v>
      </c>
      <c r="J563" s="10" t="s">
        <v>28</v>
      </c>
      <c r="K563" s="10" t="s">
        <v>28</v>
      </c>
      <c r="L563" s="12" t="s">
        <v>28</v>
      </c>
      <c r="M563" s="8" t="s">
        <v>28</v>
      </c>
      <c r="N563" s="8">
        <v>3</v>
      </c>
    </row>
    <row r="564" spans="1:14">
      <c r="A564" s="10">
        <v>187.02136749468104</v>
      </c>
      <c r="B564" s="11" t="s">
        <v>24</v>
      </c>
      <c r="C564" s="10">
        <v>63.187280043521177</v>
      </c>
      <c r="D564" s="12" t="s">
        <v>32</v>
      </c>
      <c r="E564" s="12" t="s">
        <v>26</v>
      </c>
      <c r="F564" s="11" t="s">
        <v>17</v>
      </c>
      <c r="G564" s="11">
        <v>23</v>
      </c>
      <c r="H564" s="11" t="s">
        <v>18</v>
      </c>
      <c r="I564" s="11" t="s">
        <v>17</v>
      </c>
      <c r="J564" s="10">
        <v>10.541945489745579</v>
      </c>
      <c r="K564" s="10">
        <v>12.987712544747207</v>
      </c>
      <c r="L564" s="12">
        <v>42</v>
      </c>
      <c r="M564" s="8" t="s">
        <v>23</v>
      </c>
      <c r="N564" s="8">
        <v>4</v>
      </c>
    </row>
    <row r="565" spans="1:14">
      <c r="A565" s="10">
        <v>1549.8947590704204</v>
      </c>
      <c r="B565" s="11" t="s">
        <v>14</v>
      </c>
      <c r="C565" s="10">
        <v>63.220037236869437</v>
      </c>
      <c r="D565" s="12" t="s">
        <v>29</v>
      </c>
      <c r="E565" s="12" t="s">
        <v>21</v>
      </c>
      <c r="F565" s="11" t="s">
        <v>17</v>
      </c>
      <c r="G565" s="11">
        <v>21</v>
      </c>
      <c r="H565" s="11" t="s">
        <v>22</v>
      </c>
      <c r="I565" s="11" t="s">
        <v>17</v>
      </c>
      <c r="J565" s="10">
        <v>7.8059594079616454</v>
      </c>
      <c r="K565" s="10">
        <v>12.195298652304722</v>
      </c>
      <c r="L565" s="12">
        <v>51</v>
      </c>
      <c r="M565" s="8" t="s">
        <v>33</v>
      </c>
      <c r="N565" s="8">
        <v>5</v>
      </c>
    </row>
    <row r="566" spans="1:14">
      <c r="A566" s="10">
        <v>568.81970339249608</v>
      </c>
      <c r="B566" s="11" t="s">
        <v>14</v>
      </c>
      <c r="C566" s="10">
        <v>63.398627619019429</v>
      </c>
      <c r="D566" s="12" t="s">
        <v>25</v>
      </c>
      <c r="E566" s="12" t="s">
        <v>16</v>
      </c>
      <c r="F566" s="11" t="s">
        <v>17</v>
      </c>
      <c r="G566" s="11">
        <v>25</v>
      </c>
      <c r="H566" s="11" t="s">
        <v>33</v>
      </c>
      <c r="I566" s="11" t="s">
        <v>17</v>
      </c>
      <c r="J566" s="10">
        <v>10.193353958138511</v>
      </c>
      <c r="K566" s="10">
        <v>1.1336326684690139</v>
      </c>
      <c r="L566" s="12">
        <v>34</v>
      </c>
      <c r="M566" s="8" t="s">
        <v>23</v>
      </c>
      <c r="N566" s="8">
        <v>2</v>
      </c>
    </row>
    <row r="567" spans="1:14">
      <c r="A567" s="10">
        <v>345.16730075016932</v>
      </c>
      <c r="B567" s="11" t="s">
        <v>14</v>
      </c>
      <c r="C567" s="10">
        <v>63.434105407787584</v>
      </c>
      <c r="D567" s="12" t="s">
        <v>15</v>
      </c>
      <c r="E567" s="12" t="s">
        <v>26</v>
      </c>
      <c r="F567" s="11" t="s">
        <v>17</v>
      </c>
      <c r="G567" s="11">
        <v>35</v>
      </c>
      <c r="H567" s="11" t="s">
        <v>23</v>
      </c>
      <c r="I567" s="11" t="s">
        <v>17</v>
      </c>
      <c r="J567" s="10">
        <v>10.097282373887037</v>
      </c>
      <c r="K567" s="10">
        <v>6.9742040464626598</v>
      </c>
      <c r="L567" s="12">
        <v>44</v>
      </c>
      <c r="M567" s="8" t="s">
        <v>18</v>
      </c>
      <c r="N567" s="8">
        <v>3</v>
      </c>
    </row>
    <row r="568" spans="1:14">
      <c r="A568" s="10">
        <v>410.2704619488544</v>
      </c>
      <c r="B568" s="11" t="s">
        <v>24</v>
      </c>
      <c r="C568" s="10">
        <v>63.59169491238687</v>
      </c>
      <c r="D568" s="12" t="s">
        <v>25</v>
      </c>
      <c r="E568" s="12" t="s">
        <v>16</v>
      </c>
      <c r="F568" s="11" t="s">
        <v>17</v>
      </c>
      <c r="G568" s="11">
        <v>34</v>
      </c>
      <c r="H568" s="11" t="s">
        <v>34</v>
      </c>
      <c r="I568" s="11" t="s">
        <v>17</v>
      </c>
      <c r="J568" s="10">
        <v>10.774846434896581</v>
      </c>
      <c r="K568" s="10">
        <v>3.5471479472008709</v>
      </c>
      <c r="L568" s="12">
        <v>38</v>
      </c>
      <c r="M568" s="8" t="s">
        <v>18</v>
      </c>
      <c r="N568" s="8">
        <v>4</v>
      </c>
    </row>
    <row r="569" spans="1:14">
      <c r="A569" s="10">
        <v>167.81527669610071</v>
      </c>
      <c r="B569" s="11" t="s">
        <v>14</v>
      </c>
      <c r="C569" s="10">
        <v>63.616837666810135</v>
      </c>
      <c r="D569" s="12" t="s">
        <v>29</v>
      </c>
      <c r="E569" s="12" t="s">
        <v>26</v>
      </c>
      <c r="F569" s="11" t="s">
        <v>17</v>
      </c>
      <c r="G569" s="11">
        <v>41</v>
      </c>
      <c r="H569" s="11" t="s">
        <v>33</v>
      </c>
      <c r="I569" s="11" t="s">
        <v>27</v>
      </c>
      <c r="J569" s="10" t="s">
        <v>28</v>
      </c>
      <c r="K569" s="10" t="s">
        <v>28</v>
      </c>
      <c r="L569" s="12" t="s">
        <v>28</v>
      </c>
      <c r="M569" s="8" t="s">
        <v>28</v>
      </c>
      <c r="N569" s="8">
        <v>6</v>
      </c>
    </row>
    <row r="570" spans="1:14">
      <c r="A570" s="10">
        <v>494.52566136730985</v>
      </c>
      <c r="B570" s="11" t="s">
        <v>24</v>
      </c>
      <c r="C570" s="10">
        <v>63.666727584180656</v>
      </c>
      <c r="D570" s="12" t="s">
        <v>29</v>
      </c>
      <c r="E570" s="12" t="s">
        <v>16</v>
      </c>
      <c r="F570" s="11" t="s">
        <v>17</v>
      </c>
      <c r="G570" s="11">
        <v>7</v>
      </c>
      <c r="H570" s="11" t="s">
        <v>34</v>
      </c>
      <c r="I570" s="11" t="s">
        <v>27</v>
      </c>
      <c r="J570" s="10" t="s">
        <v>28</v>
      </c>
      <c r="K570" s="10" t="s">
        <v>28</v>
      </c>
      <c r="L570" s="12" t="s">
        <v>28</v>
      </c>
      <c r="M570" s="8" t="s">
        <v>28</v>
      </c>
      <c r="N570" s="8">
        <v>2</v>
      </c>
    </row>
    <row r="571" spans="1:14">
      <c r="A571" s="10">
        <v>1320.272163525075</v>
      </c>
      <c r="B571" s="11" t="s">
        <v>24</v>
      </c>
      <c r="C571" s="10">
        <v>63.712497314462922</v>
      </c>
      <c r="D571" s="12" t="s">
        <v>32</v>
      </c>
      <c r="E571" s="12" t="s">
        <v>21</v>
      </c>
      <c r="F571" s="11" t="s">
        <v>17</v>
      </c>
      <c r="G571" s="11">
        <v>24</v>
      </c>
      <c r="H571" s="11" t="s">
        <v>23</v>
      </c>
      <c r="I571" s="11" t="s">
        <v>27</v>
      </c>
      <c r="J571" s="10" t="s">
        <v>28</v>
      </c>
      <c r="K571" s="10" t="s">
        <v>28</v>
      </c>
      <c r="L571" s="12" t="s">
        <v>28</v>
      </c>
      <c r="M571" s="8" t="s">
        <v>28</v>
      </c>
      <c r="N571" s="8">
        <v>6</v>
      </c>
    </row>
    <row r="572" spans="1:14">
      <c r="A572" s="10">
        <v>1102.3107685610212</v>
      </c>
      <c r="B572" s="11" t="s">
        <v>14</v>
      </c>
      <c r="C572" s="10">
        <v>63.714044310019446</v>
      </c>
      <c r="D572" s="12" t="s">
        <v>15</v>
      </c>
      <c r="E572" s="12" t="s">
        <v>30</v>
      </c>
      <c r="F572" s="11" t="s">
        <v>17</v>
      </c>
      <c r="G572" s="11">
        <v>32</v>
      </c>
      <c r="H572" s="11" t="s">
        <v>22</v>
      </c>
      <c r="I572" s="11" t="s">
        <v>27</v>
      </c>
      <c r="J572" s="10" t="s">
        <v>28</v>
      </c>
      <c r="K572" s="10" t="s">
        <v>28</v>
      </c>
      <c r="L572" s="12" t="s">
        <v>28</v>
      </c>
      <c r="M572" s="8" t="s">
        <v>28</v>
      </c>
      <c r="N572" s="8">
        <v>2</v>
      </c>
    </row>
    <row r="573" spans="1:14">
      <c r="A573" s="10">
        <v>1518.6471333339384</v>
      </c>
      <c r="B573" s="11" t="s">
        <v>24</v>
      </c>
      <c r="C573" s="10">
        <v>63.733390805842376</v>
      </c>
      <c r="D573" s="12" t="s">
        <v>25</v>
      </c>
      <c r="E573" s="12" t="s">
        <v>21</v>
      </c>
      <c r="F573" s="11" t="s">
        <v>17</v>
      </c>
      <c r="G573" s="11">
        <v>40</v>
      </c>
      <c r="H573" s="11" t="s">
        <v>22</v>
      </c>
      <c r="I573" s="11" t="s">
        <v>27</v>
      </c>
      <c r="J573" s="10" t="s">
        <v>28</v>
      </c>
      <c r="K573" s="10" t="s">
        <v>28</v>
      </c>
      <c r="L573" s="12" t="s">
        <v>28</v>
      </c>
      <c r="M573" s="8" t="s">
        <v>28</v>
      </c>
      <c r="N573" s="8">
        <v>4</v>
      </c>
    </row>
    <row r="574" spans="1:14">
      <c r="A574" s="10">
        <v>1318.1610398187938</v>
      </c>
      <c r="B574" s="11" t="s">
        <v>24</v>
      </c>
      <c r="C574" s="10">
        <v>63.763447619482491</v>
      </c>
      <c r="D574" s="12" t="s">
        <v>20</v>
      </c>
      <c r="E574" s="12" t="s">
        <v>21</v>
      </c>
      <c r="F574" s="11" t="s">
        <v>17</v>
      </c>
      <c r="G574" s="11">
        <v>6</v>
      </c>
      <c r="H574" s="11" t="s">
        <v>23</v>
      </c>
      <c r="I574" s="11" t="s">
        <v>27</v>
      </c>
      <c r="J574" s="10" t="s">
        <v>28</v>
      </c>
      <c r="K574" s="10" t="s">
        <v>28</v>
      </c>
      <c r="L574" s="12" t="s">
        <v>28</v>
      </c>
      <c r="M574" s="8" t="s">
        <v>28</v>
      </c>
      <c r="N574" s="8">
        <v>4</v>
      </c>
    </row>
    <row r="575" spans="1:14">
      <c r="A575" s="10">
        <v>35.342782895912194</v>
      </c>
      <c r="B575" s="11" t="s">
        <v>14</v>
      </c>
      <c r="C575" s="10">
        <v>63.769588094990667</v>
      </c>
      <c r="D575" s="12" t="s">
        <v>20</v>
      </c>
      <c r="E575" s="12" t="s">
        <v>26</v>
      </c>
      <c r="F575" s="11" t="s">
        <v>17</v>
      </c>
      <c r="G575" s="11">
        <v>3</v>
      </c>
      <c r="H575" s="11" t="s">
        <v>18</v>
      </c>
      <c r="I575" s="11" t="s">
        <v>17</v>
      </c>
      <c r="J575" s="10">
        <v>7.4830665724581564</v>
      </c>
      <c r="K575" s="10">
        <v>6.7342811138659009</v>
      </c>
      <c r="L575" s="12">
        <v>3</v>
      </c>
      <c r="M575" s="8" t="s">
        <v>33</v>
      </c>
      <c r="N575" s="8">
        <v>6</v>
      </c>
    </row>
    <row r="576" spans="1:14">
      <c r="A576" s="10">
        <v>1191.9365581019313</v>
      </c>
      <c r="B576" s="11" t="s">
        <v>14</v>
      </c>
      <c r="C576" s="10">
        <v>63.78404306087188</v>
      </c>
      <c r="D576" s="12" t="s">
        <v>20</v>
      </c>
      <c r="E576" s="12" t="s">
        <v>30</v>
      </c>
      <c r="F576" s="11" t="s">
        <v>17</v>
      </c>
      <c r="G576" s="11">
        <v>14</v>
      </c>
      <c r="H576" s="11" t="s">
        <v>33</v>
      </c>
      <c r="I576" s="11" t="s">
        <v>27</v>
      </c>
      <c r="J576" s="10" t="s">
        <v>28</v>
      </c>
      <c r="K576" s="10" t="s">
        <v>28</v>
      </c>
      <c r="L576" s="12" t="s">
        <v>28</v>
      </c>
      <c r="M576" s="8" t="s">
        <v>28</v>
      </c>
      <c r="N576" s="8">
        <v>3</v>
      </c>
    </row>
    <row r="577" spans="1:14">
      <c r="A577" s="10">
        <v>332.79872499581353</v>
      </c>
      <c r="B577" s="11" t="s">
        <v>14</v>
      </c>
      <c r="C577" s="10">
        <v>63.790649107253763</v>
      </c>
      <c r="D577" s="12" t="s">
        <v>15</v>
      </c>
      <c r="E577" s="12" t="s">
        <v>26</v>
      </c>
      <c r="F577" s="11" t="s">
        <v>17</v>
      </c>
      <c r="G577" s="11">
        <v>27</v>
      </c>
      <c r="H577" s="11" t="s">
        <v>19</v>
      </c>
      <c r="I577" s="11" t="s">
        <v>27</v>
      </c>
      <c r="J577" s="10" t="s">
        <v>28</v>
      </c>
      <c r="K577" s="10" t="s">
        <v>28</v>
      </c>
      <c r="L577" s="12" t="s">
        <v>28</v>
      </c>
      <c r="M577" s="8" t="s">
        <v>28</v>
      </c>
      <c r="N577" s="8">
        <v>5</v>
      </c>
    </row>
    <row r="578" spans="1:14">
      <c r="A578" s="10">
        <v>724.98020796172216</v>
      </c>
      <c r="B578" s="11" t="s">
        <v>14</v>
      </c>
      <c r="C578" s="10">
        <v>63.853315767940082</v>
      </c>
      <c r="D578" s="12" t="s">
        <v>32</v>
      </c>
      <c r="E578" s="12" t="s">
        <v>16</v>
      </c>
      <c r="F578" s="11" t="s">
        <v>17</v>
      </c>
      <c r="G578" s="11">
        <v>43</v>
      </c>
      <c r="H578" s="11" t="s">
        <v>23</v>
      </c>
      <c r="I578" s="11" t="s">
        <v>17</v>
      </c>
      <c r="J578" s="10">
        <v>5.495062925332018</v>
      </c>
      <c r="K578" s="10">
        <v>3.4800857453142142</v>
      </c>
      <c r="L578" s="12">
        <v>49</v>
      </c>
      <c r="M578" s="8" t="s">
        <v>23</v>
      </c>
      <c r="N578" s="8">
        <v>2</v>
      </c>
    </row>
    <row r="579" spans="1:14">
      <c r="A579" s="10">
        <v>1261.4226837482072</v>
      </c>
      <c r="B579" s="11" t="s">
        <v>24</v>
      </c>
      <c r="C579" s="10">
        <v>63.937615860888116</v>
      </c>
      <c r="D579" s="12" t="s">
        <v>25</v>
      </c>
      <c r="E579" s="12" t="s">
        <v>30</v>
      </c>
      <c r="F579" s="11" t="s">
        <v>17</v>
      </c>
      <c r="G579" s="11">
        <v>19</v>
      </c>
      <c r="H579" s="11" t="s">
        <v>33</v>
      </c>
      <c r="I579" s="11" t="s">
        <v>17</v>
      </c>
      <c r="J579" s="10">
        <v>3.4027799963183059</v>
      </c>
      <c r="K579" s="10">
        <v>11.184248065709431</v>
      </c>
      <c r="L579" s="12">
        <v>50</v>
      </c>
      <c r="M579" s="8" t="s">
        <v>19</v>
      </c>
      <c r="N579" s="8">
        <v>5</v>
      </c>
    </row>
    <row r="580" spans="1:14">
      <c r="A580" s="10">
        <v>200.99998481265948</v>
      </c>
      <c r="B580" s="11" t="s">
        <v>24</v>
      </c>
      <c r="C580" s="10">
        <v>63.954117446616195</v>
      </c>
      <c r="D580" s="12" t="s">
        <v>32</v>
      </c>
      <c r="E580" s="12" t="s">
        <v>26</v>
      </c>
      <c r="F580" s="11" t="s">
        <v>17</v>
      </c>
      <c r="G580" s="11">
        <v>15</v>
      </c>
      <c r="H580" s="11" t="s">
        <v>33</v>
      </c>
      <c r="I580" s="11" t="s">
        <v>27</v>
      </c>
      <c r="J580" s="10" t="s">
        <v>28</v>
      </c>
      <c r="K580" s="10" t="s">
        <v>28</v>
      </c>
      <c r="L580" s="12" t="s">
        <v>28</v>
      </c>
      <c r="M580" s="8" t="s">
        <v>28</v>
      </c>
      <c r="N580" s="8">
        <v>6</v>
      </c>
    </row>
    <row r="581" spans="1:14">
      <c r="A581" s="10">
        <v>317.03690840058573</v>
      </c>
      <c r="B581" s="11" t="s">
        <v>24</v>
      </c>
      <c r="C581" s="10">
        <v>64.027125639270324</v>
      </c>
      <c r="D581" s="12" t="s">
        <v>25</v>
      </c>
      <c r="E581" s="12" t="s">
        <v>26</v>
      </c>
      <c r="F581" s="11" t="s">
        <v>17</v>
      </c>
      <c r="G581" s="11">
        <v>2</v>
      </c>
      <c r="H581" s="11" t="s">
        <v>19</v>
      </c>
      <c r="I581" s="11" t="s">
        <v>17</v>
      </c>
      <c r="J581" s="10">
        <v>6.0955938297249519</v>
      </c>
      <c r="K581" s="10">
        <v>3.0592056109440238</v>
      </c>
      <c r="L581" s="12">
        <v>12</v>
      </c>
      <c r="M581" s="8" t="s">
        <v>33</v>
      </c>
      <c r="N581" s="8">
        <v>5</v>
      </c>
    </row>
    <row r="582" spans="1:14">
      <c r="A582" s="10">
        <v>1461.5767481789453</v>
      </c>
      <c r="B582" s="11" t="s">
        <v>24</v>
      </c>
      <c r="C582" s="10">
        <v>64.065413301640305</v>
      </c>
      <c r="D582" s="12" t="s">
        <v>29</v>
      </c>
      <c r="E582" s="12" t="s">
        <v>21</v>
      </c>
      <c r="F582" s="11" t="s">
        <v>17</v>
      </c>
      <c r="G582" s="11">
        <v>18</v>
      </c>
      <c r="H582" s="11" t="s">
        <v>33</v>
      </c>
      <c r="I582" s="11" t="s">
        <v>27</v>
      </c>
      <c r="J582" s="10" t="s">
        <v>28</v>
      </c>
      <c r="K582" s="10" t="s">
        <v>28</v>
      </c>
      <c r="L582" s="12" t="s">
        <v>28</v>
      </c>
      <c r="M582" s="8" t="s">
        <v>28</v>
      </c>
      <c r="N582" s="8">
        <v>5</v>
      </c>
    </row>
    <row r="583" spans="1:14">
      <c r="A583" s="10">
        <v>1779.3601322610768</v>
      </c>
      <c r="B583" s="11" t="s">
        <v>24</v>
      </c>
      <c r="C583" s="10">
        <v>64.102369448278054</v>
      </c>
      <c r="D583" s="12" t="s">
        <v>20</v>
      </c>
      <c r="E583" s="12" t="s">
        <v>35</v>
      </c>
      <c r="F583" s="11" t="s">
        <v>17</v>
      </c>
      <c r="G583" s="11">
        <v>9</v>
      </c>
      <c r="H583" s="11" t="s">
        <v>18</v>
      </c>
      <c r="I583" s="11" t="s">
        <v>17</v>
      </c>
      <c r="J583" s="10">
        <v>10.235391218595105</v>
      </c>
      <c r="K583" s="10">
        <v>2.6308402244946341</v>
      </c>
      <c r="L583" s="12">
        <v>46</v>
      </c>
      <c r="M583" s="8" t="s">
        <v>19</v>
      </c>
      <c r="N583" s="8">
        <v>4</v>
      </c>
    </row>
    <row r="584" spans="1:14">
      <c r="A584" s="10">
        <v>498.09576458197125</v>
      </c>
      <c r="B584" s="11" t="s">
        <v>24</v>
      </c>
      <c r="C584" s="10">
        <v>64.133694651440265</v>
      </c>
      <c r="D584" s="12" t="s">
        <v>25</v>
      </c>
      <c r="E584" s="12" t="s">
        <v>16</v>
      </c>
      <c r="F584" s="11" t="s">
        <v>17</v>
      </c>
      <c r="G584" s="11">
        <v>2</v>
      </c>
      <c r="H584" s="11" t="s">
        <v>34</v>
      </c>
      <c r="I584" s="11" t="s">
        <v>27</v>
      </c>
      <c r="J584" s="10" t="s">
        <v>28</v>
      </c>
      <c r="K584" s="10" t="s">
        <v>28</v>
      </c>
      <c r="L584" s="12" t="s">
        <v>28</v>
      </c>
      <c r="M584" s="8" t="s">
        <v>28</v>
      </c>
      <c r="N584" s="8">
        <v>3</v>
      </c>
    </row>
    <row r="585" spans="1:14">
      <c r="A585" s="10">
        <v>576.21096882795405</v>
      </c>
      <c r="B585" s="11" t="s">
        <v>14</v>
      </c>
      <c r="C585" s="10">
        <v>64.154878351409678</v>
      </c>
      <c r="D585" s="12" t="s">
        <v>15</v>
      </c>
      <c r="E585" s="12" t="s">
        <v>16</v>
      </c>
      <c r="F585" s="11" t="s">
        <v>17</v>
      </c>
      <c r="G585" s="11">
        <v>24</v>
      </c>
      <c r="H585" s="11" t="s">
        <v>31</v>
      </c>
      <c r="I585" s="11" t="s">
        <v>17</v>
      </c>
      <c r="J585" s="10">
        <v>7.8176661792005531</v>
      </c>
      <c r="K585" s="10">
        <v>2.415776255622978</v>
      </c>
      <c r="L585" s="12">
        <v>51</v>
      </c>
      <c r="M585" s="8" t="s">
        <v>18</v>
      </c>
      <c r="N585" s="8">
        <v>2</v>
      </c>
    </row>
    <row r="586" spans="1:14">
      <c r="A586" s="10">
        <v>1290.4201042092154</v>
      </c>
      <c r="B586" s="11" t="s">
        <v>24</v>
      </c>
      <c r="C586" s="10">
        <v>64.155185943421273</v>
      </c>
      <c r="D586" s="12" t="s">
        <v>25</v>
      </c>
      <c r="E586" s="12" t="s">
        <v>21</v>
      </c>
      <c r="F586" s="11" t="s">
        <v>17</v>
      </c>
      <c r="G586" s="11">
        <v>22</v>
      </c>
      <c r="H586" s="11" t="s">
        <v>31</v>
      </c>
      <c r="I586" s="11" t="s">
        <v>17</v>
      </c>
      <c r="J586" s="10">
        <v>10.485399419308747</v>
      </c>
      <c r="K586" s="10">
        <v>9.1369914058425223</v>
      </c>
      <c r="L586" s="12">
        <v>25</v>
      </c>
      <c r="M586" s="8" t="s">
        <v>18</v>
      </c>
      <c r="N586" s="8">
        <v>4</v>
      </c>
    </row>
    <row r="587" spans="1:14">
      <c r="A587" s="10">
        <v>199.60910117490161</v>
      </c>
      <c r="B587" s="11" t="s">
        <v>14</v>
      </c>
      <c r="C587" s="10">
        <v>64.237248171031823</v>
      </c>
      <c r="D587" s="12" t="s">
        <v>29</v>
      </c>
      <c r="E587" s="12" t="s">
        <v>26</v>
      </c>
      <c r="F587" s="11" t="s">
        <v>17</v>
      </c>
      <c r="G587" s="11">
        <v>10</v>
      </c>
      <c r="H587" s="11" t="s">
        <v>19</v>
      </c>
      <c r="I587" s="11" t="s">
        <v>17</v>
      </c>
      <c r="J587" s="10">
        <v>5.2431561064311794</v>
      </c>
      <c r="K587" s="10">
        <v>4.3087890995848968</v>
      </c>
      <c r="L587" s="12">
        <v>34</v>
      </c>
      <c r="M587" s="8" t="s">
        <v>18</v>
      </c>
      <c r="N587" s="8">
        <v>2</v>
      </c>
    </row>
    <row r="588" spans="1:14">
      <c r="A588" s="10">
        <v>676.77991544332212</v>
      </c>
      <c r="B588" s="11" t="s">
        <v>14</v>
      </c>
      <c r="C588" s="10">
        <v>64.246132634504832</v>
      </c>
      <c r="D588" s="12" t="s">
        <v>25</v>
      </c>
      <c r="E588" s="12" t="s">
        <v>16</v>
      </c>
      <c r="F588" s="11" t="s">
        <v>17</v>
      </c>
      <c r="G588" s="11">
        <v>8</v>
      </c>
      <c r="H588" s="11" t="s">
        <v>23</v>
      </c>
      <c r="I588" s="11" t="s">
        <v>27</v>
      </c>
      <c r="J588" s="10" t="s">
        <v>28</v>
      </c>
      <c r="K588" s="10" t="s">
        <v>28</v>
      </c>
      <c r="L588" s="12" t="s">
        <v>28</v>
      </c>
      <c r="M588" s="8" t="s">
        <v>28</v>
      </c>
      <c r="N588" s="8">
        <v>4</v>
      </c>
    </row>
    <row r="589" spans="1:14">
      <c r="A589" s="10">
        <v>771.20284513391584</v>
      </c>
      <c r="B589" s="11" t="s">
        <v>24</v>
      </c>
      <c r="C589" s="10">
        <v>64.27090461587963</v>
      </c>
      <c r="D589" s="12" t="s">
        <v>15</v>
      </c>
      <c r="E589" s="12" t="s">
        <v>16</v>
      </c>
      <c r="F589" s="11" t="s">
        <v>17</v>
      </c>
      <c r="G589" s="11">
        <v>45</v>
      </c>
      <c r="H589" s="11" t="s">
        <v>19</v>
      </c>
      <c r="I589" s="11" t="s">
        <v>17</v>
      </c>
      <c r="J589" s="10">
        <v>5.6485325710046768</v>
      </c>
      <c r="K589" s="10">
        <v>4.1924533334599658</v>
      </c>
      <c r="L589" s="12">
        <v>49</v>
      </c>
      <c r="M589" s="8" t="s">
        <v>22</v>
      </c>
      <c r="N589" s="8">
        <v>4</v>
      </c>
    </row>
    <row r="590" spans="1:14">
      <c r="A590" s="10">
        <v>1237.7622066144272</v>
      </c>
      <c r="B590" s="11" t="s">
        <v>14</v>
      </c>
      <c r="C590" s="10">
        <v>64.292212805187688</v>
      </c>
      <c r="D590" s="12" t="s">
        <v>15</v>
      </c>
      <c r="E590" s="12" t="s">
        <v>30</v>
      </c>
      <c r="F590" s="11" t="s">
        <v>17</v>
      </c>
      <c r="G590" s="11">
        <v>26</v>
      </c>
      <c r="H590" s="11" t="s">
        <v>23</v>
      </c>
      <c r="I590" s="11" t="s">
        <v>17</v>
      </c>
      <c r="J590" s="10">
        <v>7.1022124574887178</v>
      </c>
      <c r="K590" s="10">
        <v>8.3803603424351785</v>
      </c>
      <c r="L590" s="12">
        <v>41</v>
      </c>
      <c r="M590" s="8" t="s">
        <v>19</v>
      </c>
      <c r="N590" s="8">
        <v>5</v>
      </c>
    </row>
    <row r="591" spans="1:14">
      <c r="A591" s="10">
        <v>1852.7280717840804</v>
      </c>
      <c r="B591" s="11" t="s">
        <v>24</v>
      </c>
      <c r="C591" s="10">
        <v>64.389517462595279</v>
      </c>
      <c r="D591" s="12" t="s">
        <v>15</v>
      </c>
      <c r="E591" s="12" t="s">
        <v>35</v>
      </c>
      <c r="F591" s="11" t="s">
        <v>17</v>
      </c>
      <c r="G591" s="11">
        <v>37</v>
      </c>
      <c r="H591" s="11" t="s">
        <v>34</v>
      </c>
      <c r="I591" s="11" t="s">
        <v>27</v>
      </c>
      <c r="J591" s="10" t="s">
        <v>28</v>
      </c>
      <c r="K591" s="10" t="s">
        <v>28</v>
      </c>
      <c r="L591" s="12" t="s">
        <v>28</v>
      </c>
      <c r="M591" s="8" t="s">
        <v>28</v>
      </c>
      <c r="N591" s="8">
        <v>6</v>
      </c>
    </row>
    <row r="592" spans="1:14">
      <c r="A592" s="10">
        <v>16.335253821904466</v>
      </c>
      <c r="B592" s="11" t="s">
        <v>24</v>
      </c>
      <c r="C592" s="10">
        <v>64.443154024298394</v>
      </c>
      <c r="D592" s="12" t="s">
        <v>32</v>
      </c>
      <c r="E592" s="12" t="s">
        <v>26</v>
      </c>
      <c r="F592" s="11" t="s">
        <v>17</v>
      </c>
      <c r="G592" s="11">
        <v>31</v>
      </c>
      <c r="H592" s="11" t="s">
        <v>22</v>
      </c>
      <c r="I592" s="11" t="s">
        <v>27</v>
      </c>
      <c r="J592" s="10" t="s">
        <v>28</v>
      </c>
      <c r="K592" s="10" t="s">
        <v>28</v>
      </c>
      <c r="L592" s="12" t="s">
        <v>28</v>
      </c>
      <c r="M592" s="8" t="s">
        <v>28</v>
      </c>
      <c r="N592" s="8">
        <v>2</v>
      </c>
    </row>
    <row r="593" spans="1:14">
      <c r="A593" s="10">
        <v>657.13073982914398</v>
      </c>
      <c r="B593" s="11" t="s">
        <v>24</v>
      </c>
      <c r="C593" s="10">
        <v>64.508400342690081</v>
      </c>
      <c r="D593" s="12" t="s">
        <v>32</v>
      </c>
      <c r="E593" s="12" t="s">
        <v>16</v>
      </c>
      <c r="F593" s="11" t="s">
        <v>17</v>
      </c>
      <c r="G593" s="11">
        <v>31</v>
      </c>
      <c r="H593" s="11" t="s">
        <v>19</v>
      </c>
      <c r="I593" s="11" t="s">
        <v>27</v>
      </c>
      <c r="J593" s="10" t="s">
        <v>28</v>
      </c>
      <c r="K593" s="10" t="s">
        <v>28</v>
      </c>
      <c r="L593" s="12" t="s">
        <v>28</v>
      </c>
      <c r="M593" s="8" t="s">
        <v>28</v>
      </c>
      <c r="N593" s="8">
        <v>3</v>
      </c>
    </row>
    <row r="594" spans="1:14">
      <c r="A594" s="10">
        <v>1582.7115592546777</v>
      </c>
      <c r="B594" s="11" t="s">
        <v>24</v>
      </c>
      <c r="C594" s="10">
        <v>64.516299574257403</v>
      </c>
      <c r="D594" s="12" t="s">
        <v>25</v>
      </c>
      <c r="E594" s="12" t="s">
        <v>21</v>
      </c>
      <c r="F594" s="11" t="s">
        <v>17</v>
      </c>
      <c r="G594" s="11">
        <v>40</v>
      </c>
      <c r="H594" s="11" t="s">
        <v>31</v>
      </c>
      <c r="I594" s="11" t="s">
        <v>17</v>
      </c>
      <c r="J594" s="10">
        <v>6.38454560156854</v>
      </c>
      <c r="K594" s="10">
        <v>6.0866275337432363</v>
      </c>
      <c r="L594" s="12">
        <v>40</v>
      </c>
      <c r="M594" s="8" t="s">
        <v>34</v>
      </c>
      <c r="N594" s="8">
        <v>4</v>
      </c>
    </row>
    <row r="595" spans="1:14">
      <c r="A595" s="10">
        <v>154.57252234528906</v>
      </c>
      <c r="B595" s="11" t="s">
        <v>24</v>
      </c>
      <c r="C595" s="10">
        <v>64.645262337287264</v>
      </c>
      <c r="D595" s="12" t="s">
        <v>15</v>
      </c>
      <c r="E595" s="12" t="s">
        <v>26</v>
      </c>
      <c r="F595" s="11" t="s">
        <v>17</v>
      </c>
      <c r="G595" s="11">
        <v>43</v>
      </c>
      <c r="H595" s="11" t="s">
        <v>18</v>
      </c>
      <c r="I595" s="11" t="s">
        <v>17</v>
      </c>
      <c r="J595" s="10">
        <v>3.6265284029435989</v>
      </c>
      <c r="K595" s="10">
        <v>1.7990710927081297</v>
      </c>
      <c r="L595" s="12">
        <v>47</v>
      </c>
      <c r="M595" s="8" t="s">
        <v>18</v>
      </c>
      <c r="N595" s="8">
        <v>6</v>
      </c>
    </row>
    <row r="596" spans="1:14">
      <c r="A596" s="10">
        <v>304.72338385719263</v>
      </c>
      <c r="B596" s="11" t="s">
        <v>24</v>
      </c>
      <c r="C596" s="10">
        <v>64.652260145784837</v>
      </c>
      <c r="D596" s="12" t="s">
        <v>32</v>
      </c>
      <c r="E596" s="12" t="s">
        <v>26</v>
      </c>
      <c r="F596" s="11" t="s">
        <v>17</v>
      </c>
      <c r="G596" s="11">
        <v>27</v>
      </c>
      <c r="H596" s="11" t="s">
        <v>23</v>
      </c>
      <c r="I596" s="11" t="s">
        <v>27</v>
      </c>
      <c r="J596" s="10" t="s">
        <v>28</v>
      </c>
      <c r="K596" s="10" t="s">
        <v>28</v>
      </c>
      <c r="L596" s="12" t="s">
        <v>28</v>
      </c>
      <c r="M596" s="8" t="s">
        <v>28</v>
      </c>
      <c r="N596" s="8">
        <v>2</v>
      </c>
    </row>
    <row r="597" spans="1:14">
      <c r="A597" s="10">
        <v>1191.5321070929838</v>
      </c>
      <c r="B597" s="11" t="s">
        <v>24</v>
      </c>
      <c r="C597" s="10">
        <v>64.705214820514954</v>
      </c>
      <c r="D597" s="12" t="s">
        <v>29</v>
      </c>
      <c r="E597" s="12" t="s">
        <v>30</v>
      </c>
      <c r="F597" s="11" t="s">
        <v>17</v>
      </c>
      <c r="G597" s="11">
        <v>5</v>
      </c>
      <c r="H597" s="11" t="s">
        <v>19</v>
      </c>
      <c r="I597" s="11" t="s">
        <v>17</v>
      </c>
      <c r="J597" s="10">
        <v>9.7986682759679145</v>
      </c>
      <c r="K597" s="10">
        <v>10.287447164314507</v>
      </c>
      <c r="L597" s="12">
        <v>5</v>
      </c>
      <c r="M597" s="8" t="s">
        <v>22</v>
      </c>
      <c r="N597" s="8">
        <v>2</v>
      </c>
    </row>
    <row r="598" spans="1:14">
      <c r="A598" s="10">
        <v>898.46062270463176</v>
      </c>
      <c r="B598" s="11" t="s">
        <v>14</v>
      </c>
      <c r="C598" s="10">
        <v>64.811426853068454</v>
      </c>
      <c r="D598" s="12" t="s">
        <v>25</v>
      </c>
      <c r="E598" s="12" t="s">
        <v>30</v>
      </c>
      <c r="F598" s="11" t="s">
        <v>17</v>
      </c>
      <c r="G598" s="11">
        <v>32</v>
      </c>
      <c r="H598" s="11" t="s">
        <v>18</v>
      </c>
      <c r="I598" s="11" t="s">
        <v>17</v>
      </c>
      <c r="J598" s="10">
        <v>7.546206047029834</v>
      </c>
      <c r="K598" s="10">
        <v>2.1378608171186171</v>
      </c>
      <c r="L598" s="12">
        <v>50</v>
      </c>
      <c r="M598" s="8" t="s">
        <v>22</v>
      </c>
      <c r="N598" s="8">
        <v>5</v>
      </c>
    </row>
    <row r="599" spans="1:14">
      <c r="A599" s="10">
        <v>630.53008239550911</v>
      </c>
      <c r="B599" s="11" t="s">
        <v>24</v>
      </c>
      <c r="C599" s="10">
        <v>64.849448109699424</v>
      </c>
      <c r="D599" s="12" t="s">
        <v>20</v>
      </c>
      <c r="E599" s="12" t="s">
        <v>16</v>
      </c>
      <c r="F599" s="11" t="s">
        <v>17</v>
      </c>
      <c r="G599" s="11">
        <v>2</v>
      </c>
      <c r="H599" s="11" t="s">
        <v>31</v>
      </c>
      <c r="I599" s="11" t="s">
        <v>17</v>
      </c>
      <c r="J599" s="10">
        <v>9.9438786844906879</v>
      </c>
      <c r="K599" s="10">
        <v>11.396733354015984</v>
      </c>
      <c r="L599" s="12">
        <v>45</v>
      </c>
      <c r="M599" s="8" t="s">
        <v>33</v>
      </c>
      <c r="N599" s="8">
        <v>2</v>
      </c>
    </row>
    <row r="600" spans="1:14">
      <c r="A600" s="10">
        <v>1258.3739555724014</v>
      </c>
      <c r="B600" s="11" t="s">
        <v>24</v>
      </c>
      <c r="C600" s="10">
        <v>64.870223679143677</v>
      </c>
      <c r="D600" s="12" t="s">
        <v>20</v>
      </c>
      <c r="E600" s="12" t="s">
        <v>30</v>
      </c>
      <c r="F600" s="11" t="s">
        <v>17</v>
      </c>
      <c r="G600" s="11">
        <v>8</v>
      </c>
      <c r="H600" s="11" t="s">
        <v>34</v>
      </c>
      <c r="I600" s="11" t="s">
        <v>17</v>
      </c>
      <c r="J600" s="10">
        <v>3.1513588036842783</v>
      </c>
      <c r="K600" s="10">
        <v>6.7811885946845933</v>
      </c>
      <c r="L600" s="12">
        <v>26</v>
      </c>
      <c r="M600" s="8" t="s">
        <v>33</v>
      </c>
      <c r="N600" s="8">
        <v>2</v>
      </c>
    </row>
    <row r="601" spans="1:14">
      <c r="A601" s="10">
        <v>1282.8172292238166</v>
      </c>
      <c r="B601" s="11" t="s">
        <v>24</v>
      </c>
      <c r="C601" s="10">
        <v>64.916834712874618</v>
      </c>
      <c r="D601" s="12" t="s">
        <v>15</v>
      </c>
      <c r="E601" s="12" t="s">
        <v>21</v>
      </c>
      <c r="F601" s="11" t="s">
        <v>17</v>
      </c>
      <c r="G601" s="11">
        <v>2</v>
      </c>
      <c r="H601" s="11" t="s">
        <v>31</v>
      </c>
      <c r="I601" s="11" t="s">
        <v>17</v>
      </c>
      <c r="J601" s="10">
        <v>3.1998498988134916</v>
      </c>
      <c r="K601" s="10">
        <v>7.5674057299258504</v>
      </c>
      <c r="L601" s="12">
        <v>15</v>
      </c>
      <c r="M601" s="8" t="s">
        <v>33</v>
      </c>
      <c r="N601" s="8">
        <v>4</v>
      </c>
    </row>
    <row r="602" spans="1:14">
      <c r="A602" s="10">
        <v>1112.8179959820707</v>
      </c>
      <c r="B602" s="11" t="s">
        <v>14</v>
      </c>
      <c r="C602" s="10">
        <v>64.917934794553929</v>
      </c>
      <c r="D602" s="12" t="s">
        <v>25</v>
      </c>
      <c r="E602" s="12" t="s">
        <v>30</v>
      </c>
      <c r="F602" s="11" t="s">
        <v>17</v>
      </c>
      <c r="G602" s="11">
        <v>12</v>
      </c>
      <c r="H602" s="11" t="s">
        <v>22</v>
      </c>
      <c r="I602" s="11" t="s">
        <v>17</v>
      </c>
      <c r="J602" s="10">
        <v>3.427072151134225</v>
      </c>
      <c r="K602" s="10">
        <v>9.5240279207636771</v>
      </c>
      <c r="L602" s="12">
        <v>23</v>
      </c>
      <c r="M602" s="8" t="s">
        <v>33</v>
      </c>
      <c r="N602" s="8">
        <v>2</v>
      </c>
    </row>
    <row r="603" spans="1:14">
      <c r="A603" s="10">
        <v>733.19273677490514</v>
      </c>
      <c r="B603" s="11" t="s">
        <v>14</v>
      </c>
      <c r="C603" s="10">
        <v>64.945568547425765</v>
      </c>
      <c r="D603" s="12" t="s">
        <v>20</v>
      </c>
      <c r="E603" s="12" t="s">
        <v>16</v>
      </c>
      <c r="F603" s="11" t="s">
        <v>17</v>
      </c>
      <c r="G603" s="11">
        <v>12</v>
      </c>
      <c r="H603" s="11" t="s">
        <v>22</v>
      </c>
      <c r="I603" s="11" t="s">
        <v>27</v>
      </c>
      <c r="J603" s="10" t="s">
        <v>28</v>
      </c>
      <c r="K603" s="10" t="s">
        <v>28</v>
      </c>
      <c r="L603" s="12" t="s">
        <v>28</v>
      </c>
      <c r="M603" s="8" t="s">
        <v>28</v>
      </c>
      <c r="N603" s="8">
        <v>4</v>
      </c>
    </row>
    <row r="604" spans="1:14">
      <c r="A604" s="10">
        <v>1405.1665360997963</v>
      </c>
      <c r="B604" s="11" t="s">
        <v>14</v>
      </c>
      <c r="C604" s="10">
        <v>65.023980482596471</v>
      </c>
      <c r="D604" s="12" t="s">
        <v>20</v>
      </c>
      <c r="E604" s="12" t="s">
        <v>21</v>
      </c>
      <c r="F604" s="11" t="s">
        <v>17</v>
      </c>
      <c r="G604" s="11">
        <v>39</v>
      </c>
      <c r="H604" s="11" t="s">
        <v>22</v>
      </c>
      <c r="I604" s="11" t="s">
        <v>17</v>
      </c>
      <c r="J604" s="10">
        <v>10.589787978476199</v>
      </c>
      <c r="K604" s="10">
        <v>10.51804751158193</v>
      </c>
      <c r="L604" s="12">
        <v>44</v>
      </c>
      <c r="M604" s="8" t="s">
        <v>31</v>
      </c>
      <c r="N604" s="8">
        <v>2</v>
      </c>
    </row>
    <row r="605" spans="1:14">
      <c r="A605" s="10">
        <v>262.92883930877872</v>
      </c>
      <c r="B605" s="11" t="s">
        <v>24</v>
      </c>
      <c r="C605" s="10">
        <v>65.173624664997774</v>
      </c>
      <c r="D605" s="12" t="s">
        <v>29</v>
      </c>
      <c r="E605" s="12" t="s">
        <v>26</v>
      </c>
      <c r="F605" s="11" t="s">
        <v>17</v>
      </c>
      <c r="G605" s="11">
        <v>24</v>
      </c>
      <c r="H605" s="11" t="s">
        <v>22</v>
      </c>
      <c r="I605" s="11" t="s">
        <v>27</v>
      </c>
      <c r="J605" s="10" t="s">
        <v>28</v>
      </c>
      <c r="K605" s="10" t="s">
        <v>28</v>
      </c>
      <c r="L605" s="12" t="s">
        <v>28</v>
      </c>
      <c r="M605" s="8" t="s">
        <v>28</v>
      </c>
      <c r="N605" s="8">
        <v>3</v>
      </c>
    </row>
    <row r="606" spans="1:14">
      <c r="A606" s="10">
        <v>271.84580038447865</v>
      </c>
      <c r="B606" s="11" t="s">
        <v>14</v>
      </c>
      <c r="C606" s="10">
        <v>65.183752196068625</v>
      </c>
      <c r="D606" s="12" t="s">
        <v>32</v>
      </c>
      <c r="E606" s="12" t="s">
        <v>26</v>
      </c>
      <c r="F606" s="11" t="s">
        <v>17</v>
      </c>
      <c r="G606" s="11">
        <v>12</v>
      </c>
      <c r="H606" s="11" t="s">
        <v>19</v>
      </c>
      <c r="I606" s="11" t="s">
        <v>17</v>
      </c>
      <c r="J606" s="10">
        <v>7.3173912821166027</v>
      </c>
      <c r="K606" s="10">
        <v>12.325834168358092</v>
      </c>
      <c r="L606" s="12">
        <v>46</v>
      </c>
      <c r="M606" s="8" t="s">
        <v>34</v>
      </c>
      <c r="N606" s="8">
        <v>5</v>
      </c>
    </row>
    <row r="607" spans="1:14">
      <c r="A607" s="10">
        <v>926.97518760648177</v>
      </c>
      <c r="B607" s="11" t="s">
        <v>14</v>
      </c>
      <c r="C607" s="10">
        <v>65.461455843440604</v>
      </c>
      <c r="D607" s="12" t="s">
        <v>20</v>
      </c>
      <c r="E607" s="12" t="s">
        <v>30</v>
      </c>
      <c r="F607" s="11" t="s">
        <v>17</v>
      </c>
      <c r="G607" s="11">
        <v>10</v>
      </c>
      <c r="H607" s="11" t="s">
        <v>33</v>
      </c>
      <c r="I607" s="11" t="s">
        <v>27</v>
      </c>
      <c r="J607" s="10" t="s">
        <v>28</v>
      </c>
      <c r="K607" s="10" t="s">
        <v>28</v>
      </c>
      <c r="L607" s="12" t="s">
        <v>28</v>
      </c>
      <c r="M607" s="8" t="s">
        <v>28</v>
      </c>
      <c r="N607" s="8">
        <v>3</v>
      </c>
    </row>
    <row r="608" spans="1:14">
      <c r="A608" s="10">
        <v>1296.7901562697189</v>
      </c>
      <c r="B608" s="11" t="s">
        <v>24</v>
      </c>
      <c r="C608" s="10">
        <v>65.466412524029067</v>
      </c>
      <c r="D608" s="12" t="s">
        <v>25</v>
      </c>
      <c r="E608" s="12" t="s">
        <v>21</v>
      </c>
      <c r="F608" s="11" t="s">
        <v>17</v>
      </c>
      <c r="G608" s="11">
        <v>16</v>
      </c>
      <c r="H608" s="11" t="s">
        <v>31</v>
      </c>
      <c r="I608" s="11" t="s">
        <v>27</v>
      </c>
      <c r="J608" s="10" t="s">
        <v>28</v>
      </c>
      <c r="K608" s="10" t="s">
        <v>28</v>
      </c>
      <c r="L608" s="12" t="s">
        <v>28</v>
      </c>
      <c r="M608" s="8" t="s">
        <v>28</v>
      </c>
      <c r="N608" s="8">
        <v>2</v>
      </c>
    </row>
    <row r="609" spans="1:14">
      <c r="A609" s="10">
        <v>612.19841414093617</v>
      </c>
      <c r="B609" s="11" t="s">
        <v>24</v>
      </c>
      <c r="C609" s="10">
        <v>65.484046610311623</v>
      </c>
      <c r="D609" s="12" t="s">
        <v>32</v>
      </c>
      <c r="E609" s="12" t="s">
        <v>16</v>
      </c>
      <c r="F609" s="11" t="s">
        <v>17</v>
      </c>
      <c r="G609" s="11">
        <v>26</v>
      </c>
      <c r="H609" s="11" t="s">
        <v>19</v>
      </c>
      <c r="I609" s="11" t="s">
        <v>17</v>
      </c>
      <c r="J609" s="10">
        <v>9.9836868087445758</v>
      </c>
      <c r="K609" s="10">
        <v>8.2052094719997335</v>
      </c>
      <c r="L609" s="12">
        <v>47</v>
      </c>
      <c r="M609" s="8" t="s">
        <v>19</v>
      </c>
      <c r="N609" s="8">
        <v>1</v>
      </c>
    </row>
    <row r="610" spans="1:14">
      <c r="A610" s="10">
        <v>1330.0593199942696</v>
      </c>
      <c r="B610" s="11" t="s">
        <v>24</v>
      </c>
      <c r="C610" s="10">
        <v>65.490486325227167</v>
      </c>
      <c r="D610" s="12" t="s">
        <v>20</v>
      </c>
      <c r="E610" s="12" t="s">
        <v>21</v>
      </c>
      <c r="F610" s="11" t="s">
        <v>17</v>
      </c>
      <c r="G610" s="11">
        <v>26</v>
      </c>
      <c r="H610" s="11" t="s">
        <v>31</v>
      </c>
      <c r="I610" s="11" t="s">
        <v>27</v>
      </c>
      <c r="J610" s="10" t="s">
        <v>28</v>
      </c>
      <c r="K610" s="10" t="s">
        <v>28</v>
      </c>
      <c r="L610" s="12" t="s">
        <v>28</v>
      </c>
      <c r="M610" s="8" t="s">
        <v>28</v>
      </c>
      <c r="N610" s="8">
        <v>3</v>
      </c>
    </row>
    <row r="611" spans="1:14">
      <c r="A611" s="10">
        <v>807.97727714043924</v>
      </c>
      <c r="B611" s="11" t="s">
        <v>24</v>
      </c>
      <c r="C611" s="10">
        <v>65.551610459465394</v>
      </c>
      <c r="D611" s="12" t="s">
        <v>20</v>
      </c>
      <c r="E611" s="12" t="s">
        <v>30</v>
      </c>
      <c r="F611" s="11" t="s">
        <v>17</v>
      </c>
      <c r="G611" s="11">
        <v>40</v>
      </c>
      <c r="H611" s="11" t="s">
        <v>34</v>
      </c>
      <c r="I611" s="11" t="s">
        <v>17</v>
      </c>
      <c r="J611" s="10">
        <v>7.1760477750263592</v>
      </c>
      <c r="K611" s="10">
        <v>9.3114096616267297</v>
      </c>
      <c r="L611" s="12">
        <v>42</v>
      </c>
      <c r="M611" s="8" t="s">
        <v>22</v>
      </c>
      <c r="N611" s="8">
        <v>3</v>
      </c>
    </row>
    <row r="612" spans="1:14">
      <c r="A612" s="10">
        <v>561.33839970434053</v>
      </c>
      <c r="B612" s="11" t="s">
        <v>24</v>
      </c>
      <c r="C612" s="10">
        <v>65.672531102384596</v>
      </c>
      <c r="D612" s="12" t="s">
        <v>15</v>
      </c>
      <c r="E612" s="12" t="s">
        <v>16</v>
      </c>
      <c r="F612" s="11" t="s">
        <v>17</v>
      </c>
      <c r="G612" s="11">
        <v>1</v>
      </c>
      <c r="H612" s="11" t="s">
        <v>31</v>
      </c>
      <c r="I612" s="11" t="s">
        <v>27</v>
      </c>
      <c r="J612" s="10" t="s">
        <v>28</v>
      </c>
      <c r="K612" s="10" t="s">
        <v>28</v>
      </c>
      <c r="L612" s="12" t="s">
        <v>28</v>
      </c>
      <c r="M612" s="8" t="s">
        <v>28</v>
      </c>
      <c r="N612" s="8">
        <v>4</v>
      </c>
    </row>
    <row r="613" spans="1:14">
      <c r="A613" s="10">
        <v>1231.470762998091</v>
      </c>
      <c r="B613" s="11" t="s">
        <v>24</v>
      </c>
      <c r="C613" s="10">
        <v>65.69493482047568</v>
      </c>
      <c r="D613" s="12" t="s">
        <v>25</v>
      </c>
      <c r="E613" s="12" t="s">
        <v>30</v>
      </c>
      <c r="F613" s="11" t="s">
        <v>17</v>
      </c>
      <c r="G613" s="11">
        <v>14</v>
      </c>
      <c r="H613" s="11" t="s">
        <v>22</v>
      </c>
      <c r="I613" s="11" t="s">
        <v>27</v>
      </c>
      <c r="J613" s="10" t="s">
        <v>28</v>
      </c>
      <c r="K613" s="10" t="s">
        <v>28</v>
      </c>
      <c r="L613" s="12" t="s">
        <v>28</v>
      </c>
      <c r="M613" s="8" t="s">
        <v>28</v>
      </c>
      <c r="N613" s="8">
        <v>6</v>
      </c>
    </row>
    <row r="614" spans="1:14">
      <c r="A614" s="10">
        <v>1304.2861931233156</v>
      </c>
      <c r="B614" s="11" t="s">
        <v>24</v>
      </c>
      <c r="C614" s="10">
        <v>65.770485133736059</v>
      </c>
      <c r="D614" s="12" t="s">
        <v>25</v>
      </c>
      <c r="E614" s="12" t="s">
        <v>21</v>
      </c>
      <c r="F614" s="11" t="s">
        <v>17</v>
      </c>
      <c r="G614" s="11">
        <v>12</v>
      </c>
      <c r="H614" s="11" t="s">
        <v>18</v>
      </c>
      <c r="I614" s="11" t="s">
        <v>17</v>
      </c>
      <c r="J614" s="10">
        <v>7.716072926609999</v>
      </c>
      <c r="K614" s="10">
        <v>3.8360934812040171</v>
      </c>
      <c r="L614" s="12">
        <v>22</v>
      </c>
      <c r="M614" s="8" t="s">
        <v>23</v>
      </c>
      <c r="N614" s="8">
        <v>4</v>
      </c>
    </row>
    <row r="615" spans="1:14">
      <c r="A615" s="10">
        <v>194.98012297420294</v>
      </c>
      <c r="B615" s="11" t="s">
        <v>24</v>
      </c>
      <c r="C615" s="10">
        <v>65.789783648480707</v>
      </c>
      <c r="D615" s="12" t="s">
        <v>29</v>
      </c>
      <c r="E615" s="12" t="s">
        <v>26</v>
      </c>
      <c r="F615" s="11" t="s">
        <v>17</v>
      </c>
      <c r="G615" s="11">
        <v>28</v>
      </c>
      <c r="H615" s="11" t="s">
        <v>23</v>
      </c>
      <c r="I615" s="11" t="s">
        <v>27</v>
      </c>
      <c r="J615" s="10" t="s">
        <v>28</v>
      </c>
      <c r="K615" s="10" t="s">
        <v>28</v>
      </c>
      <c r="L615" s="12" t="s">
        <v>28</v>
      </c>
      <c r="M615" s="8" t="s">
        <v>28</v>
      </c>
      <c r="N615" s="8">
        <v>3</v>
      </c>
    </row>
    <row r="616" spans="1:14">
      <c r="A616" s="10">
        <v>356.50485916086404</v>
      </c>
      <c r="B616" s="11" t="s">
        <v>24</v>
      </c>
      <c r="C616" s="10">
        <v>65.81502628905902</v>
      </c>
      <c r="D616" s="12" t="s">
        <v>25</v>
      </c>
      <c r="E616" s="12" t="s">
        <v>26</v>
      </c>
      <c r="F616" s="11" t="s">
        <v>17</v>
      </c>
      <c r="G616" s="11">
        <v>32</v>
      </c>
      <c r="H616" s="11" t="s">
        <v>19</v>
      </c>
      <c r="I616" s="11" t="s">
        <v>17</v>
      </c>
      <c r="J616" s="10">
        <v>6.9179933444296635</v>
      </c>
      <c r="K616" s="10">
        <v>4.5139377715401157</v>
      </c>
      <c r="L616" s="12">
        <v>39</v>
      </c>
      <c r="M616" s="8" t="s">
        <v>33</v>
      </c>
      <c r="N616" s="8">
        <v>5</v>
      </c>
    </row>
    <row r="617" spans="1:14">
      <c r="A617" s="10">
        <v>1862.2361624485218</v>
      </c>
      <c r="B617" s="11" t="s">
        <v>14</v>
      </c>
      <c r="C617" s="10">
        <v>65.836938156243619</v>
      </c>
      <c r="D617" s="12" t="s">
        <v>20</v>
      </c>
      <c r="E617" s="12" t="s">
        <v>35</v>
      </c>
      <c r="F617" s="11" t="s">
        <v>17</v>
      </c>
      <c r="G617" s="11">
        <v>12</v>
      </c>
      <c r="H617" s="11" t="s">
        <v>18</v>
      </c>
      <c r="I617" s="11" t="s">
        <v>17</v>
      </c>
      <c r="J617" s="10">
        <v>9.1717623873467264</v>
      </c>
      <c r="K617" s="10">
        <v>2.5870825273016096</v>
      </c>
      <c r="L617" s="12">
        <v>46</v>
      </c>
      <c r="M617" s="8" t="s">
        <v>23</v>
      </c>
      <c r="N617" s="8">
        <v>7</v>
      </c>
    </row>
    <row r="618" spans="1:14">
      <c r="A618" s="10">
        <v>1988.6103651335845</v>
      </c>
      <c r="B618" s="11" t="s">
        <v>14</v>
      </c>
      <c r="C618" s="10">
        <v>65.90046806094206</v>
      </c>
      <c r="D618" s="12" t="s">
        <v>25</v>
      </c>
      <c r="E618" s="12" t="s">
        <v>35</v>
      </c>
      <c r="F618" s="11" t="s">
        <v>17</v>
      </c>
      <c r="G618" s="11">
        <v>30</v>
      </c>
      <c r="H618" s="11" t="s">
        <v>23</v>
      </c>
      <c r="I618" s="11" t="s">
        <v>17</v>
      </c>
      <c r="J618" s="10">
        <v>8.6125586430365395</v>
      </c>
      <c r="K618" s="10">
        <v>4.1913191679748625</v>
      </c>
      <c r="L618" s="12">
        <v>50</v>
      </c>
      <c r="M618" s="8" t="s">
        <v>19</v>
      </c>
      <c r="N618" s="8">
        <v>4</v>
      </c>
    </row>
    <row r="619" spans="1:14">
      <c r="A619" s="10">
        <v>1559.9805570882818</v>
      </c>
      <c r="B619" s="11" t="s">
        <v>14</v>
      </c>
      <c r="C619" s="10">
        <v>65.906328565020033</v>
      </c>
      <c r="D619" s="12" t="s">
        <v>25</v>
      </c>
      <c r="E619" s="12" t="s">
        <v>21</v>
      </c>
      <c r="F619" s="11" t="s">
        <v>17</v>
      </c>
      <c r="G619" s="11">
        <v>4</v>
      </c>
      <c r="H619" s="11" t="s">
        <v>22</v>
      </c>
      <c r="I619" s="11" t="s">
        <v>27</v>
      </c>
      <c r="J619" s="10" t="s">
        <v>28</v>
      </c>
      <c r="K619" s="10" t="s">
        <v>28</v>
      </c>
      <c r="L619" s="12" t="s">
        <v>28</v>
      </c>
      <c r="M619" s="8" t="s">
        <v>28</v>
      </c>
      <c r="N619" s="8">
        <v>2</v>
      </c>
    </row>
    <row r="620" spans="1:14">
      <c r="A620" s="10">
        <v>564.48573975180807</v>
      </c>
      <c r="B620" s="11" t="s">
        <v>24</v>
      </c>
      <c r="C620" s="10">
        <v>65.994182936370535</v>
      </c>
      <c r="D620" s="12" t="s">
        <v>20</v>
      </c>
      <c r="E620" s="12" t="s">
        <v>16</v>
      </c>
      <c r="F620" s="11" t="s">
        <v>17</v>
      </c>
      <c r="G620" s="11">
        <v>5</v>
      </c>
      <c r="H620" s="11" t="s">
        <v>34</v>
      </c>
      <c r="I620" s="11" t="s">
        <v>17</v>
      </c>
      <c r="J620" s="10">
        <v>6.8342058112720849</v>
      </c>
      <c r="K620" s="10">
        <v>5.3808637098932861</v>
      </c>
      <c r="L620" s="12">
        <v>37</v>
      </c>
      <c r="M620" s="8" t="s">
        <v>34</v>
      </c>
      <c r="N620" s="8">
        <v>2</v>
      </c>
    </row>
    <row r="621" spans="1:14">
      <c r="A621" s="10">
        <v>1993.0585506114874</v>
      </c>
      <c r="B621" s="11" t="s">
        <v>24</v>
      </c>
      <c r="C621" s="10">
        <v>66.030592014309917</v>
      </c>
      <c r="D621" s="12" t="s">
        <v>15</v>
      </c>
      <c r="E621" s="12" t="s">
        <v>35</v>
      </c>
      <c r="F621" s="11" t="s">
        <v>17</v>
      </c>
      <c r="G621" s="11">
        <v>8</v>
      </c>
      <c r="H621" s="11" t="s">
        <v>34</v>
      </c>
      <c r="I621" s="11" t="s">
        <v>17</v>
      </c>
      <c r="J621" s="10">
        <v>4.5551961410716624</v>
      </c>
      <c r="K621" s="10">
        <v>11.72992199244819</v>
      </c>
      <c r="L621" s="12">
        <v>31</v>
      </c>
      <c r="M621" s="8" t="s">
        <v>23</v>
      </c>
      <c r="N621" s="8">
        <v>5</v>
      </c>
    </row>
    <row r="622" spans="1:14">
      <c r="A622" s="10">
        <v>676.80551641998886</v>
      </c>
      <c r="B622" s="11" t="s">
        <v>24</v>
      </c>
      <c r="C622" s="10">
        <v>66.040218232725863</v>
      </c>
      <c r="D622" s="12" t="s">
        <v>29</v>
      </c>
      <c r="E622" s="12" t="s">
        <v>16</v>
      </c>
      <c r="F622" s="11" t="s">
        <v>17</v>
      </c>
      <c r="G622" s="11">
        <v>8</v>
      </c>
      <c r="H622" s="11" t="s">
        <v>23</v>
      </c>
      <c r="I622" s="11" t="s">
        <v>17</v>
      </c>
      <c r="J622" s="10">
        <v>9.0706772725084619</v>
      </c>
      <c r="K622" s="10">
        <v>5.1679314825848088</v>
      </c>
      <c r="L622" s="12">
        <v>32</v>
      </c>
      <c r="M622" s="8" t="s">
        <v>19</v>
      </c>
      <c r="N622" s="8">
        <v>2</v>
      </c>
    </row>
    <row r="623" spans="1:14">
      <c r="A623" s="10">
        <v>37.016865830859317</v>
      </c>
      <c r="B623" s="11" t="s">
        <v>24</v>
      </c>
      <c r="C623" s="10">
        <v>66.042818824556434</v>
      </c>
      <c r="D623" s="12" t="s">
        <v>25</v>
      </c>
      <c r="E623" s="12" t="s">
        <v>26</v>
      </c>
      <c r="F623" s="11" t="s">
        <v>17</v>
      </c>
      <c r="G623" s="11">
        <v>16</v>
      </c>
      <c r="H623" s="11" t="s">
        <v>23</v>
      </c>
      <c r="I623" s="11" t="s">
        <v>27</v>
      </c>
      <c r="J623" s="10" t="s">
        <v>28</v>
      </c>
      <c r="K623" s="10" t="s">
        <v>28</v>
      </c>
      <c r="L623" s="12" t="s">
        <v>28</v>
      </c>
      <c r="M623" s="8" t="s">
        <v>28</v>
      </c>
      <c r="N623" s="8">
        <v>6</v>
      </c>
    </row>
    <row r="624" spans="1:14">
      <c r="A624" s="10">
        <v>1079.9811915537568</v>
      </c>
      <c r="B624" s="11" t="s">
        <v>14</v>
      </c>
      <c r="C624" s="10">
        <v>66.07427595623426</v>
      </c>
      <c r="D624" s="12" t="s">
        <v>29</v>
      </c>
      <c r="E624" s="12" t="s">
        <v>30</v>
      </c>
      <c r="F624" s="11" t="s">
        <v>17</v>
      </c>
      <c r="G624" s="11">
        <v>13</v>
      </c>
      <c r="H624" s="11" t="s">
        <v>31</v>
      </c>
      <c r="I624" s="11" t="s">
        <v>27</v>
      </c>
      <c r="J624" s="10" t="s">
        <v>28</v>
      </c>
      <c r="K624" s="10" t="s">
        <v>28</v>
      </c>
      <c r="L624" s="12" t="s">
        <v>28</v>
      </c>
      <c r="M624" s="8" t="s">
        <v>28</v>
      </c>
      <c r="N624" s="8">
        <v>6</v>
      </c>
    </row>
    <row r="625" spans="1:14">
      <c r="A625" s="10">
        <v>492.58424713450086</v>
      </c>
      <c r="B625" s="11" t="s">
        <v>24</v>
      </c>
      <c r="C625" s="10">
        <v>66.400777890195627</v>
      </c>
      <c r="D625" s="12" t="s">
        <v>25</v>
      </c>
      <c r="E625" s="12" t="s">
        <v>16</v>
      </c>
      <c r="F625" s="11" t="s">
        <v>17</v>
      </c>
      <c r="G625" s="11">
        <v>20</v>
      </c>
      <c r="H625" s="11" t="s">
        <v>22</v>
      </c>
      <c r="I625" s="11" t="s">
        <v>17</v>
      </c>
      <c r="J625" s="10">
        <v>7.6164656954841607</v>
      </c>
      <c r="K625" s="10">
        <v>2.3770031844671942</v>
      </c>
      <c r="L625" s="12">
        <v>28</v>
      </c>
      <c r="M625" s="8" t="s">
        <v>18</v>
      </c>
      <c r="N625" s="8">
        <v>2</v>
      </c>
    </row>
    <row r="626" spans="1:14">
      <c r="A626" s="10">
        <v>1577.2452144818469</v>
      </c>
      <c r="B626" s="11" t="s">
        <v>14</v>
      </c>
      <c r="C626" s="10">
        <v>66.445830993325771</v>
      </c>
      <c r="D626" s="12" t="s">
        <v>25</v>
      </c>
      <c r="E626" s="12" t="s">
        <v>21</v>
      </c>
      <c r="F626" s="11" t="s">
        <v>17</v>
      </c>
      <c r="G626" s="11">
        <v>24</v>
      </c>
      <c r="H626" s="11" t="s">
        <v>31</v>
      </c>
      <c r="I626" s="11" t="s">
        <v>27</v>
      </c>
      <c r="J626" s="10" t="s">
        <v>28</v>
      </c>
      <c r="K626" s="10" t="s">
        <v>28</v>
      </c>
      <c r="L626" s="12" t="s">
        <v>28</v>
      </c>
      <c r="M626" s="8" t="s">
        <v>28</v>
      </c>
      <c r="N626" s="8">
        <v>4</v>
      </c>
    </row>
    <row r="627" spans="1:14">
      <c r="A627" s="10">
        <v>1317.0447302789298</v>
      </c>
      <c r="B627" s="11" t="s">
        <v>14</v>
      </c>
      <c r="C627" s="10">
        <v>66.50662030098006</v>
      </c>
      <c r="D627" s="12" t="s">
        <v>25</v>
      </c>
      <c r="E627" s="12" t="s">
        <v>21</v>
      </c>
      <c r="F627" s="11" t="s">
        <v>17</v>
      </c>
      <c r="G627" s="11">
        <v>12</v>
      </c>
      <c r="H627" s="11" t="s">
        <v>22</v>
      </c>
      <c r="I627" s="11" t="s">
        <v>27</v>
      </c>
      <c r="J627" s="10" t="s">
        <v>28</v>
      </c>
      <c r="K627" s="10" t="s">
        <v>28</v>
      </c>
      <c r="L627" s="12" t="s">
        <v>28</v>
      </c>
      <c r="M627" s="8" t="s">
        <v>28</v>
      </c>
      <c r="N627" s="8">
        <v>2</v>
      </c>
    </row>
    <row r="628" spans="1:14">
      <c r="A628" s="10">
        <v>255.46529431697275</v>
      </c>
      <c r="B628" s="11" t="s">
        <v>24</v>
      </c>
      <c r="C628" s="10">
        <v>66.517296805468462</v>
      </c>
      <c r="D628" s="12" t="s">
        <v>20</v>
      </c>
      <c r="E628" s="12" t="s">
        <v>26</v>
      </c>
      <c r="F628" s="11" t="s">
        <v>17</v>
      </c>
      <c r="G628" s="11">
        <v>3</v>
      </c>
      <c r="H628" s="11" t="s">
        <v>19</v>
      </c>
      <c r="I628" s="11" t="s">
        <v>17</v>
      </c>
      <c r="J628" s="10">
        <v>3.9973573907665703</v>
      </c>
      <c r="K628" s="10">
        <v>11.438885357330282</v>
      </c>
      <c r="L628" s="12">
        <v>26</v>
      </c>
      <c r="M628" s="8" t="s">
        <v>19</v>
      </c>
      <c r="N628" s="8">
        <v>5</v>
      </c>
    </row>
    <row r="629" spans="1:14">
      <c r="A629" s="10">
        <v>142.99521699155207</v>
      </c>
      <c r="B629" s="11" t="s">
        <v>14</v>
      </c>
      <c r="C629" s="10">
        <v>66.526364369767194</v>
      </c>
      <c r="D629" s="12" t="s">
        <v>15</v>
      </c>
      <c r="E629" s="12" t="s">
        <v>26</v>
      </c>
      <c r="F629" s="11" t="s">
        <v>17</v>
      </c>
      <c r="G629" s="11">
        <v>30</v>
      </c>
      <c r="H629" s="11" t="s">
        <v>31</v>
      </c>
      <c r="I629" s="11" t="s">
        <v>17</v>
      </c>
      <c r="J629" s="10">
        <v>5.5091401452224478</v>
      </c>
      <c r="K629" s="10">
        <v>8.9118810771503494</v>
      </c>
      <c r="L629" s="12">
        <v>33</v>
      </c>
      <c r="M629" s="8" t="s">
        <v>19</v>
      </c>
      <c r="N629" s="8">
        <v>5</v>
      </c>
    </row>
    <row r="630" spans="1:14">
      <c r="A630" s="10">
        <v>479.15631792905651</v>
      </c>
      <c r="B630" s="11" t="s">
        <v>24</v>
      </c>
      <c r="C630" s="10">
        <v>66.539827086433036</v>
      </c>
      <c r="D630" s="12" t="s">
        <v>25</v>
      </c>
      <c r="E630" s="12" t="s">
        <v>16</v>
      </c>
      <c r="F630" s="11" t="s">
        <v>17</v>
      </c>
      <c r="G630" s="11">
        <v>6</v>
      </c>
      <c r="H630" s="11" t="s">
        <v>18</v>
      </c>
      <c r="I630" s="11" t="s">
        <v>27</v>
      </c>
      <c r="J630" s="10" t="s">
        <v>28</v>
      </c>
      <c r="K630" s="10" t="s">
        <v>28</v>
      </c>
      <c r="L630" s="12" t="s">
        <v>28</v>
      </c>
      <c r="M630" s="8" t="s">
        <v>28</v>
      </c>
      <c r="N630" s="8">
        <v>1</v>
      </c>
    </row>
    <row r="631" spans="1:14">
      <c r="A631" s="10">
        <v>434.87149578909737</v>
      </c>
      <c r="B631" s="11" t="s">
        <v>14</v>
      </c>
      <c r="C631" s="10">
        <v>66.578650590526792</v>
      </c>
      <c r="D631" s="12" t="s">
        <v>15</v>
      </c>
      <c r="E631" s="12" t="s">
        <v>16</v>
      </c>
      <c r="F631" s="11" t="s">
        <v>17</v>
      </c>
      <c r="G631" s="11">
        <v>23</v>
      </c>
      <c r="H631" s="11" t="s">
        <v>19</v>
      </c>
      <c r="I631" s="11" t="s">
        <v>17</v>
      </c>
      <c r="J631" s="10">
        <v>8.8070941548020016</v>
      </c>
      <c r="K631" s="10">
        <v>4.7784937525554607</v>
      </c>
      <c r="L631" s="12">
        <v>28</v>
      </c>
      <c r="M631" s="8" t="s">
        <v>18</v>
      </c>
      <c r="N631" s="8">
        <v>3</v>
      </c>
    </row>
    <row r="632" spans="1:14">
      <c r="A632" s="10">
        <v>1692.3361862944837</v>
      </c>
      <c r="B632" s="11" t="s">
        <v>14</v>
      </c>
      <c r="C632" s="10">
        <v>66.593167873521594</v>
      </c>
      <c r="D632" s="12" t="s">
        <v>32</v>
      </c>
      <c r="E632" s="12" t="s">
        <v>35</v>
      </c>
      <c r="F632" s="11" t="s">
        <v>17</v>
      </c>
      <c r="G632" s="11">
        <v>35</v>
      </c>
      <c r="H632" s="11" t="s">
        <v>19</v>
      </c>
      <c r="I632" s="11" t="s">
        <v>27</v>
      </c>
      <c r="J632" s="10" t="s">
        <v>28</v>
      </c>
      <c r="K632" s="10" t="s">
        <v>28</v>
      </c>
      <c r="L632" s="12" t="s">
        <v>28</v>
      </c>
      <c r="M632" s="8" t="s">
        <v>28</v>
      </c>
      <c r="N632" s="8">
        <v>6</v>
      </c>
    </row>
    <row r="633" spans="1:14">
      <c r="A633" s="10">
        <v>1592.6678076100711</v>
      </c>
      <c r="B633" s="11" t="s">
        <v>24</v>
      </c>
      <c r="C633" s="10">
        <v>66.72723427904009</v>
      </c>
      <c r="D633" s="12" t="s">
        <v>32</v>
      </c>
      <c r="E633" s="12" t="s">
        <v>21</v>
      </c>
      <c r="F633" s="11" t="s">
        <v>17</v>
      </c>
      <c r="G633" s="11">
        <v>23</v>
      </c>
      <c r="H633" s="11" t="s">
        <v>19</v>
      </c>
      <c r="I633" s="11" t="s">
        <v>17</v>
      </c>
      <c r="J633" s="10">
        <v>7.6462116131697373</v>
      </c>
      <c r="K633" s="10">
        <v>12.074604605105735</v>
      </c>
      <c r="L633" s="12">
        <v>31</v>
      </c>
      <c r="M633" s="8" t="s">
        <v>31</v>
      </c>
      <c r="N633" s="8">
        <v>5</v>
      </c>
    </row>
    <row r="634" spans="1:14">
      <c r="A634" s="10">
        <v>1937.7039664760518</v>
      </c>
      <c r="B634" s="11" t="s">
        <v>24</v>
      </c>
      <c r="C634" s="10">
        <v>66.765600887157717</v>
      </c>
      <c r="D634" s="12" t="s">
        <v>32</v>
      </c>
      <c r="E634" s="12" t="s">
        <v>35</v>
      </c>
      <c r="F634" s="11" t="s">
        <v>17</v>
      </c>
      <c r="G634" s="11">
        <v>30</v>
      </c>
      <c r="H634" s="11" t="s">
        <v>22</v>
      </c>
      <c r="I634" s="11" t="s">
        <v>27</v>
      </c>
      <c r="J634" s="10" t="s">
        <v>28</v>
      </c>
      <c r="K634" s="10" t="s">
        <v>28</v>
      </c>
      <c r="L634" s="12" t="s">
        <v>28</v>
      </c>
      <c r="M634" s="8" t="s">
        <v>28</v>
      </c>
      <c r="N634" s="8">
        <v>5</v>
      </c>
    </row>
    <row r="635" spans="1:14">
      <c r="A635" s="10">
        <v>1061.7502444011234</v>
      </c>
      <c r="B635" s="11" t="s">
        <v>24</v>
      </c>
      <c r="C635" s="10">
        <v>66.824778649808067</v>
      </c>
      <c r="D635" s="12" t="s">
        <v>29</v>
      </c>
      <c r="E635" s="12" t="s">
        <v>30</v>
      </c>
      <c r="F635" s="11" t="s">
        <v>17</v>
      </c>
      <c r="G635" s="11">
        <v>19</v>
      </c>
      <c r="H635" s="11" t="s">
        <v>31</v>
      </c>
      <c r="I635" s="11" t="s">
        <v>27</v>
      </c>
      <c r="J635" s="10" t="s">
        <v>28</v>
      </c>
      <c r="K635" s="10" t="s">
        <v>28</v>
      </c>
      <c r="L635" s="12" t="s">
        <v>28</v>
      </c>
      <c r="M635" s="8" t="s">
        <v>28</v>
      </c>
      <c r="N635" s="8">
        <v>3</v>
      </c>
    </row>
    <row r="636" spans="1:14">
      <c r="A636" s="10">
        <v>133.3675809467162</v>
      </c>
      <c r="B636" s="11" t="s">
        <v>24</v>
      </c>
      <c r="C636" s="10">
        <v>66.83695613745347</v>
      </c>
      <c r="D636" s="12" t="s">
        <v>29</v>
      </c>
      <c r="E636" s="12" t="s">
        <v>26</v>
      </c>
      <c r="F636" s="11" t="s">
        <v>17</v>
      </c>
      <c r="G636" s="11">
        <v>22</v>
      </c>
      <c r="H636" s="11" t="s">
        <v>19</v>
      </c>
      <c r="I636" s="11" t="s">
        <v>17</v>
      </c>
      <c r="J636" s="10">
        <v>7.0433085782256937</v>
      </c>
      <c r="K636" s="10">
        <v>9.5968299678787563</v>
      </c>
      <c r="L636" s="12">
        <v>34</v>
      </c>
      <c r="M636" s="8" t="s">
        <v>22</v>
      </c>
      <c r="N636" s="8">
        <v>2</v>
      </c>
    </row>
    <row r="637" spans="1:14">
      <c r="A637" s="10">
        <v>1386.753522770292</v>
      </c>
      <c r="B637" s="11" t="s">
        <v>24</v>
      </c>
      <c r="C637" s="10">
        <v>66.859099586425472</v>
      </c>
      <c r="D637" s="12" t="s">
        <v>29</v>
      </c>
      <c r="E637" s="12" t="s">
        <v>21</v>
      </c>
      <c r="F637" s="11" t="s">
        <v>17</v>
      </c>
      <c r="G637" s="11">
        <v>9</v>
      </c>
      <c r="H637" s="11" t="s">
        <v>19</v>
      </c>
      <c r="I637" s="11" t="s">
        <v>27</v>
      </c>
      <c r="J637" s="10" t="s">
        <v>28</v>
      </c>
      <c r="K637" s="10" t="s">
        <v>28</v>
      </c>
      <c r="L637" s="12" t="s">
        <v>28</v>
      </c>
      <c r="M637" s="8" t="s">
        <v>28</v>
      </c>
      <c r="N637" s="8">
        <v>3</v>
      </c>
    </row>
    <row r="638" spans="1:14">
      <c r="A638" s="10">
        <v>1032.1561270577904</v>
      </c>
      <c r="B638" s="11" t="s">
        <v>14</v>
      </c>
      <c r="C638" s="10">
        <v>66.930758014981109</v>
      </c>
      <c r="D638" s="12" t="s">
        <v>32</v>
      </c>
      <c r="E638" s="12" t="s">
        <v>30</v>
      </c>
      <c r="F638" s="11" t="s">
        <v>17</v>
      </c>
      <c r="G638" s="11">
        <v>24</v>
      </c>
      <c r="H638" s="11" t="s">
        <v>31</v>
      </c>
      <c r="I638" s="11" t="s">
        <v>17</v>
      </c>
      <c r="J638" s="10">
        <v>4.0564616520714418</v>
      </c>
      <c r="K638" s="10">
        <v>4.0795623934680654</v>
      </c>
      <c r="L638" s="12">
        <v>42</v>
      </c>
      <c r="M638" s="8" t="s">
        <v>34</v>
      </c>
      <c r="N638" s="8">
        <v>6</v>
      </c>
    </row>
    <row r="639" spans="1:14">
      <c r="A639" s="10">
        <v>1097.4709788810133</v>
      </c>
      <c r="B639" s="11" t="s">
        <v>24</v>
      </c>
      <c r="C639" s="10">
        <v>66.994832967419626</v>
      </c>
      <c r="D639" s="12" t="s">
        <v>15</v>
      </c>
      <c r="E639" s="12" t="s">
        <v>30</v>
      </c>
      <c r="F639" s="11" t="s">
        <v>17</v>
      </c>
      <c r="G639" s="11">
        <v>17</v>
      </c>
      <c r="H639" s="11" t="s">
        <v>34</v>
      </c>
      <c r="I639" s="11" t="s">
        <v>27</v>
      </c>
      <c r="J639" s="10" t="s">
        <v>28</v>
      </c>
      <c r="K639" s="10" t="s">
        <v>28</v>
      </c>
      <c r="L639" s="12" t="s">
        <v>28</v>
      </c>
      <c r="M639" s="8" t="s">
        <v>28</v>
      </c>
      <c r="N639" s="8">
        <v>5</v>
      </c>
    </row>
    <row r="640" spans="1:14">
      <c r="A640" s="10">
        <v>1248.5143601452532</v>
      </c>
      <c r="B640" s="11" t="s">
        <v>24</v>
      </c>
      <c r="C640" s="10">
        <v>67.022149547164332</v>
      </c>
      <c r="D640" s="12" t="s">
        <v>25</v>
      </c>
      <c r="E640" s="12" t="s">
        <v>30</v>
      </c>
      <c r="F640" s="11" t="s">
        <v>17</v>
      </c>
      <c r="G640" s="11">
        <v>31</v>
      </c>
      <c r="H640" s="11" t="s">
        <v>33</v>
      </c>
      <c r="I640" s="11" t="s">
        <v>17</v>
      </c>
      <c r="J640" s="10">
        <v>7.0123819219811176</v>
      </c>
      <c r="K640" s="10">
        <v>7.3562890946240032</v>
      </c>
      <c r="L640" s="12">
        <v>48</v>
      </c>
      <c r="M640" s="8" t="s">
        <v>18</v>
      </c>
      <c r="N640" s="8">
        <v>3</v>
      </c>
    </row>
    <row r="641" spans="1:14">
      <c r="A641" s="10">
        <v>1457.4108030951975</v>
      </c>
      <c r="B641" s="11" t="s">
        <v>24</v>
      </c>
      <c r="C641" s="10">
        <v>67.089751331196936</v>
      </c>
      <c r="D641" s="12" t="s">
        <v>15</v>
      </c>
      <c r="E641" s="12" t="s">
        <v>21</v>
      </c>
      <c r="F641" s="11" t="s">
        <v>17</v>
      </c>
      <c r="G641" s="11">
        <v>28</v>
      </c>
      <c r="H641" s="11" t="s">
        <v>18</v>
      </c>
      <c r="I641" s="11" t="s">
        <v>17</v>
      </c>
      <c r="J641" s="10">
        <v>4.3043392200448896</v>
      </c>
      <c r="K641" s="10">
        <v>6.6958477622905885</v>
      </c>
      <c r="L641" s="12">
        <v>40</v>
      </c>
      <c r="M641" s="8" t="s">
        <v>22</v>
      </c>
      <c r="N641" s="8">
        <v>4</v>
      </c>
    </row>
    <row r="642" spans="1:14">
      <c r="A642" s="10">
        <v>42.537620923057609</v>
      </c>
      <c r="B642" s="11" t="s">
        <v>24</v>
      </c>
      <c r="C642" s="10">
        <v>67.22912212277339</v>
      </c>
      <c r="D642" s="12" t="s">
        <v>29</v>
      </c>
      <c r="E642" s="12" t="s">
        <v>26</v>
      </c>
      <c r="F642" s="11" t="s">
        <v>17</v>
      </c>
      <c r="G642" s="11">
        <v>21</v>
      </c>
      <c r="H642" s="11" t="s">
        <v>19</v>
      </c>
      <c r="I642" s="11" t="s">
        <v>27</v>
      </c>
      <c r="J642" s="10" t="s">
        <v>28</v>
      </c>
      <c r="K642" s="10" t="s">
        <v>28</v>
      </c>
      <c r="L642" s="12" t="s">
        <v>28</v>
      </c>
      <c r="M642" s="8" t="s">
        <v>28</v>
      </c>
      <c r="N642" s="8">
        <v>2</v>
      </c>
    </row>
    <row r="643" spans="1:14">
      <c r="A643" s="10">
        <v>1724.5027413421437</v>
      </c>
      <c r="B643" s="11" t="s">
        <v>14</v>
      </c>
      <c r="C643" s="10">
        <v>67.306199476408381</v>
      </c>
      <c r="D643" s="12" t="s">
        <v>15</v>
      </c>
      <c r="E643" s="12" t="s">
        <v>35</v>
      </c>
      <c r="F643" s="11" t="s">
        <v>17</v>
      </c>
      <c r="G643" s="11">
        <v>8</v>
      </c>
      <c r="H643" s="11" t="s">
        <v>34</v>
      </c>
      <c r="I643" s="11" t="s">
        <v>17</v>
      </c>
      <c r="J643" s="10">
        <v>8.2433902137555322</v>
      </c>
      <c r="K643" s="10">
        <v>9.4090764765338708</v>
      </c>
      <c r="L643" s="12">
        <v>15</v>
      </c>
      <c r="M643" s="8" t="s">
        <v>19</v>
      </c>
      <c r="N643" s="8">
        <v>5</v>
      </c>
    </row>
    <row r="644" spans="1:14">
      <c r="A644" s="10">
        <v>717.27223774497088</v>
      </c>
      <c r="B644" s="11" t="s">
        <v>14</v>
      </c>
      <c r="C644" s="10">
        <v>67.425333742273352</v>
      </c>
      <c r="D644" s="12" t="s">
        <v>20</v>
      </c>
      <c r="E644" s="12" t="s">
        <v>16</v>
      </c>
      <c r="F644" s="11" t="s">
        <v>17</v>
      </c>
      <c r="G644" s="11">
        <v>25</v>
      </c>
      <c r="H644" s="11" t="s">
        <v>19</v>
      </c>
      <c r="I644" s="11" t="s">
        <v>17</v>
      </c>
      <c r="J644" s="10">
        <v>9.3992698218714743</v>
      </c>
      <c r="K644" s="10">
        <v>4.2211395900312141</v>
      </c>
      <c r="L644" s="12">
        <v>40</v>
      </c>
      <c r="M644" s="8" t="s">
        <v>31</v>
      </c>
      <c r="N644" s="8">
        <v>4</v>
      </c>
    </row>
    <row r="645" spans="1:14">
      <c r="A645" s="10">
        <v>1182.5012177713259</v>
      </c>
      <c r="B645" s="11" t="s">
        <v>24</v>
      </c>
      <c r="C645" s="10">
        <v>67.441217365860837</v>
      </c>
      <c r="D645" s="12" t="s">
        <v>20</v>
      </c>
      <c r="E645" s="12" t="s">
        <v>30</v>
      </c>
      <c r="F645" s="11" t="s">
        <v>17</v>
      </c>
      <c r="G645" s="11">
        <v>42</v>
      </c>
      <c r="H645" s="11" t="s">
        <v>19</v>
      </c>
      <c r="I645" s="11" t="s">
        <v>27</v>
      </c>
      <c r="J645" s="10" t="s">
        <v>28</v>
      </c>
      <c r="K645" s="10" t="s">
        <v>28</v>
      </c>
      <c r="L645" s="12" t="s">
        <v>28</v>
      </c>
      <c r="M645" s="8" t="s">
        <v>28</v>
      </c>
      <c r="N645" s="8">
        <v>3</v>
      </c>
    </row>
    <row r="646" spans="1:14">
      <c r="A646" s="10">
        <v>1419.6290572371713</v>
      </c>
      <c r="B646" s="11" t="s">
        <v>14</v>
      </c>
      <c r="C646" s="10">
        <v>67.524852808699592</v>
      </c>
      <c r="D646" s="12" t="s">
        <v>32</v>
      </c>
      <c r="E646" s="12" t="s">
        <v>21</v>
      </c>
      <c r="F646" s="11" t="s">
        <v>17</v>
      </c>
      <c r="G646" s="11">
        <v>42</v>
      </c>
      <c r="H646" s="11" t="s">
        <v>34</v>
      </c>
      <c r="I646" s="11" t="s">
        <v>27</v>
      </c>
      <c r="J646" s="10" t="s">
        <v>28</v>
      </c>
      <c r="K646" s="10" t="s">
        <v>28</v>
      </c>
      <c r="L646" s="12" t="s">
        <v>28</v>
      </c>
      <c r="M646" s="8" t="s">
        <v>28</v>
      </c>
      <c r="N646" s="8">
        <v>5</v>
      </c>
    </row>
    <row r="647" spans="1:14">
      <c r="A647" s="10">
        <v>1450.841173710955</v>
      </c>
      <c r="B647" s="11" t="s">
        <v>24</v>
      </c>
      <c r="C647" s="10">
        <v>67.614418598712433</v>
      </c>
      <c r="D647" s="12" t="s">
        <v>15</v>
      </c>
      <c r="E647" s="12" t="s">
        <v>21</v>
      </c>
      <c r="F647" s="11" t="s">
        <v>17</v>
      </c>
      <c r="G647" s="11">
        <v>42</v>
      </c>
      <c r="H647" s="11" t="s">
        <v>34</v>
      </c>
      <c r="I647" s="11" t="s">
        <v>17</v>
      </c>
      <c r="J647" s="10">
        <v>6.9204281254453779</v>
      </c>
      <c r="K647" s="10">
        <v>10.710589569911505</v>
      </c>
      <c r="L647" s="12">
        <v>47</v>
      </c>
      <c r="M647" s="8" t="s">
        <v>33</v>
      </c>
      <c r="N647" s="8">
        <v>2</v>
      </c>
    </row>
    <row r="648" spans="1:14">
      <c r="A648" s="10">
        <v>1231.298390257072</v>
      </c>
      <c r="B648" s="11" t="s">
        <v>14</v>
      </c>
      <c r="C648" s="10">
        <v>67.708869089969255</v>
      </c>
      <c r="D648" s="12" t="s">
        <v>25</v>
      </c>
      <c r="E648" s="12" t="s">
        <v>30</v>
      </c>
      <c r="F648" s="11" t="s">
        <v>17</v>
      </c>
      <c r="G648" s="11">
        <v>1</v>
      </c>
      <c r="H648" s="11" t="s">
        <v>18</v>
      </c>
      <c r="I648" s="11" t="s">
        <v>27</v>
      </c>
      <c r="J648" s="10" t="s">
        <v>28</v>
      </c>
      <c r="K648" s="10" t="s">
        <v>28</v>
      </c>
      <c r="L648" s="12" t="s">
        <v>28</v>
      </c>
      <c r="M648" s="8" t="s">
        <v>28</v>
      </c>
      <c r="N648" s="8">
        <v>5</v>
      </c>
    </row>
    <row r="649" spans="1:14">
      <c r="A649" s="10">
        <v>1120.1849178215436</v>
      </c>
      <c r="B649" s="11" t="s">
        <v>24</v>
      </c>
      <c r="C649" s="10">
        <v>67.709775955526879</v>
      </c>
      <c r="D649" s="12" t="s">
        <v>29</v>
      </c>
      <c r="E649" s="12" t="s">
        <v>30</v>
      </c>
      <c r="F649" s="11" t="s">
        <v>17</v>
      </c>
      <c r="G649" s="11">
        <v>36</v>
      </c>
      <c r="H649" s="11" t="s">
        <v>34</v>
      </c>
      <c r="I649" s="11" t="s">
        <v>17</v>
      </c>
      <c r="J649" s="10">
        <v>10.853435784385017</v>
      </c>
      <c r="K649" s="10">
        <v>10.013448220174658</v>
      </c>
      <c r="L649" s="12">
        <v>36</v>
      </c>
      <c r="M649" s="8" t="s">
        <v>18</v>
      </c>
      <c r="N649" s="8">
        <v>3</v>
      </c>
    </row>
    <row r="650" spans="1:14">
      <c r="A650" s="10">
        <v>481.99960003814851</v>
      </c>
      <c r="B650" s="11" t="s">
        <v>14</v>
      </c>
      <c r="C650" s="10">
        <v>67.70984106454614</v>
      </c>
      <c r="D650" s="12" t="s">
        <v>15</v>
      </c>
      <c r="E650" s="12" t="s">
        <v>16</v>
      </c>
      <c r="F650" s="11" t="s">
        <v>17</v>
      </c>
      <c r="G650" s="11">
        <v>14</v>
      </c>
      <c r="H650" s="11" t="s">
        <v>31</v>
      </c>
      <c r="I650" s="11" t="s">
        <v>17</v>
      </c>
      <c r="J650" s="10">
        <v>4.0163399633943753</v>
      </c>
      <c r="K650" s="10">
        <v>4.4610785551717189</v>
      </c>
      <c r="L650" s="12">
        <v>17</v>
      </c>
      <c r="M650" s="8" t="s">
        <v>33</v>
      </c>
      <c r="N650" s="8">
        <v>3</v>
      </c>
    </row>
    <row r="651" spans="1:14">
      <c r="A651" s="10">
        <v>1928.2262708620181</v>
      </c>
      <c r="B651" s="11" t="s">
        <v>14</v>
      </c>
      <c r="C651" s="10">
        <v>67.790092489935518</v>
      </c>
      <c r="D651" s="12" t="s">
        <v>20</v>
      </c>
      <c r="E651" s="12" t="s">
        <v>35</v>
      </c>
      <c r="F651" s="11" t="s">
        <v>17</v>
      </c>
      <c r="G651" s="11">
        <v>40</v>
      </c>
      <c r="H651" s="11" t="s">
        <v>19</v>
      </c>
      <c r="I651" s="11" t="s">
        <v>27</v>
      </c>
      <c r="J651" s="10" t="s">
        <v>28</v>
      </c>
      <c r="K651" s="10" t="s">
        <v>28</v>
      </c>
      <c r="L651" s="12" t="s">
        <v>28</v>
      </c>
      <c r="M651" s="8" t="s">
        <v>28</v>
      </c>
      <c r="N651" s="8">
        <v>5</v>
      </c>
    </row>
    <row r="652" spans="1:14">
      <c r="A652" s="10">
        <v>1644.1830672424408</v>
      </c>
      <c r="B652" s="11" t="s">
        <v>14</v>
      </c>
      <c r="C652" s="10">
        <v>67.836986376561711</v>
      </c>
      <c r="D652" s="12" t="s">
        <v>25</v>
      </c>
      <c r="E652" s="12" t="s">
        <v>35</v>
      </c>
      <c r="F652" s="11" t="s">
        <v>17</v>
      </c>
      <c r="G652" s="11">
        <v>36</v>
      </c>
      <c r="H652" s="11" t="s">
        <v>18</v>
      </c>
      <c r="I652" s="11" t="s">
        <v>17</v>
      </c>
      <c r="J652" s="10">
        <v>4.319657304718576</v>
      </c>
      <c r="K652" s="10">
        <v>11.787207254857488</v>
      </c>
      <c r="L652" s="12">
        <v>48</v>
      </c>
      <c r="M652" s="8" t="s">
        <v>23</v>
      </c>
      <c r="N652" s="8">
        <v>8</v>
      </c>
    </row>
    <row r="653" spans="1:14">
      <c r="A653" s="10">
        <v>1477.8781341130323</v>
      </c>
      <c r="B653" s="11" t="s">
        <v>14</v>
      </c>
      <c r="C653" s="10">
        <v>67.862822006398943</v>
      </c>
      <c r="D653" s="12" t="s">
        <v>29</v>
      </c>
      <c r="E653" s="12" t="s">
        <v>21</v>
      </c>
      <c r="F653" s="11" t="s">
        <v>17</v>
      </c>
      <c r="G653" s="11">
        <v>17</v>
      </c>
      <c r="H653" s="11" t="s">
        <v>22</v>
      </c>
      <c r="I653" s="11" t="s">
        <v>27</v>
      </c>
      <c r="J653" s="10" t="s">
        <v>28</v>
      </c>
      <c r="K653" s="10" t="s">
        <v>28</v>
      </c>
      <c r="L653" s="12" t="s">
        <v>28</v>
      </c>
      <c r="M653" s="8" t="s">
        <v>28</v>
      </c>
      <c r="N653" s="8">
        <v>4</v>
      </c>
    </row>
    <row r="654" spans="1:14">
      <c r="A654" s="10">
        <v>899.14343313552718</v>
      </c>
      <c r="B654" s="11" t="s">
        <v>24</v>
      </c>
      <c r="C654" s="10">
        <v>67.936355899133645</v>
      </c>
      <c r="D654" s="12" t="s">
        <v>20</v>
      </c>
      <c r="E654" s="12" t="s">
        <v>30</v>
      </c>
      <c r="F654" s="11" t="s">
        <v>17</v>
      </c>
      <c r="G654" s="11">
        <v>39</v>
      </c>
      <c r="H654" s="11" t="s">
        <v>33</v>
      </c>
      <c r="I654" s="11" t="s">
        <v>17</v>
      </c>
      <c r="J654" s="10">
        <v>8.2963639627761232</v>
      </c>
      <c r="K654" s="10">
        <v>4.0339648714032812</v>
      </c>
      <c r="L654" s="12">
        <v>46</v>
      </c>
      <c r="M654" s="8" t="s">
        <v>33</v>
      </c>
      <c r="N654" s="8">
        <v>5</v>
      </c>
    </row>
    <row r="655" spans="1:14">
      <c r="A655" s="10">
        <v>1188.5126862934324</v>
      </c>
      <c r="B655" s="11" t="s">
        <v>24</v>
      </c>
      <c r="C655" s="10">
        <v>67.939329745335925</v>
      </c>
      <c r="D655" s="12" t="s">
        <v>15</v>
      </c>
      <c r="E655" s="12" t="s">
        <v>30</v>
      </c>
      <c r="F655" s="11" t="s">
        <v>17</v>
      </c>
      <c r="G655" s="11">
        <v>44</v>
      </c>
      <c r="H655" s="11" t="s">
        <v>33</v>
      </c>
      <c r="I655" s="11" t="s">
        <v>27</v>
      </c>
      <c r="J655" s="10" t="s">
        <v>28</v>
      </c>
      <c r="K655" s="10" t="s">
        <v>28</v>
      </c>
      <c r="L655" s="12" t="s">
        <v>28</v>
      </c>
      <c r="M655" s="8" t="s">
        <v>28</v>
      </c>
      <c r="N655" s="8">
        <v>5</v>
      </c>
    </row>
    <row r="656" spans="1:14">
      <c r="A656" s="10">
        <v>1116.6646573046582</v>
      </c>
      <c r="B656" s="11" t="s">
        <v>24</v>
      </c>
      <c r="C656" s="10">
        <v>67.962682569429276</v>
      </c>
      <c r="D656" s="12" t="s">
        <v>29</v>
      </c>
      <c r="E656" s="12" t="s">
        <v>30</v>
      </c>
      <c r="F656" s="11" t="s">
        <v>17</v>
      </c>
      <c r="G656" s="11">
        <v>35</v>
      </c>
      <c r="H656" s="11" t="s">
        <v>22</v>
      </c>
      <c r="I656" s="11" t="s">
        <v>27</v>
      </c>
      <c r="J656" s="10" t="s">
        <v>28</v>
      </c>
      <c r="K656" s="10" t="s">
        <v>28</v>
      </c>
      <c r="L656" s="12" t="s">
        <v>28</v>
      </c>
      <c r="M656" s="8" t="s">
        <v>28</v>
      </c>
      <c r="N656" s="8">
        <v>6</v>
      </c>
    </row>
    <row r="657" spans="1:14">
      <c r="A657" s="10">
        <v>244.60976734730556</v>
      </c>
      <c r="B657" s="11" t="s">
        <v>14</v>
      </c>
      <c r="C657" s="10">
        <v>67.989479859204579</v>
      </c>
      <c r="D657" s="12" t="s">
        <v>20</v>
      </c>
      <c r="E657" s="12" t="s">
        <v>26</v>
      </c>
      <c r="F657" s="11" t="s">
        <v>17</v>
      </c>
      <c r="G657" s="11">
        <v>25</v>
      </c>
      <c r="H657" s="11" t="s">
        <v>31</v>
      </c>
      <c r="I657" s="11" t="s">
        <v>27</v>
      </c>
      <c r="J657" s="10" t="s">
        <v>28</v>
      </c>
      <c r="K657" s="10" t="s">
        <v>28</v>
      </c>
      <c r="L657" s="12" t="s">
        <v>28</v>
      </c>
      <c r="M657" s="8" t="s">
        <v>28</v>
      </c>
      <c r="N657" s="8">
        <v>3</v>
      </c>
    </row>
    <row r="658" spans="1:14">
      <c r="A658" s="10">
        <v>1454.4926319714925</v>
      </c>
      <c r="B658" s="11" t="s">
        <v>24</v>
      </c>
      <c r="C658" s="10">
        <v>68.011258604543372</v>
      </c>
      <c r="D658" s="12" t="s">
        <v>32</v>
      </c>
      <c r="E658" s="12" t="s">
        <v>21</v>
      </c>
      <c r="F658" s="11" t="s">
        <v>17</v>
      </c>
      <c r="G658" s="11">
        <v>15</v>
      </c>
      <c r="H658" s="11" t="s">
        <v>34</v>
      </c>
      <c r="I658" s="11" t="s">
        <v>27</v>
      </c>
      <c r="J658" s="10" t="s">
        <v>28</v>
      </c>
      <c r="K658" s="10" t="s">
        <v>28</v>
      </c>
      <c r="L658" s="12" t="s">
        <v>28</v>
      </c>
      <c r="M658" s="8" t="s">
        <v>28</v>
      </c>
      <c r="N658" s="8">
        <v>4</v>
      </c>
    </row>
    <row r="659" spans="1:14">
      <c r="A659" s="10">
        <v>149.72368819040412</v>
      </c>
      <c r="B659" s="11" t="s">
        <v>14</v>
      </c>
      <c r="C659" s="10">
        <v>68.042884587257177</v>
      </c>
      <c r="D659" s="12" t="s">
        <v>29</v>
      </c>
      <c r="E659" s="12" t="s">
        <v>26</v>
      </c>
      <c r="F659" s="11" t="s">
        <v>17</v>
      </c>
      <c r="G659" s="11">
        <v>31</v>
      </c>
      <c r="H659" s="11" t="s">
        <v>22</v>
      </c>
      <c r="I659" s="11" t="s">
        <v>27</v>
      </c>
      <c r="J659" s="10" t="s">
        <v>28</v>
      </c>
      <c r="K659" s="10" t="s">
        <v>28</v>
      </c>
      <c r="L659" s="12" t="s">
        <v>28</v>
      </c>
      <c r="M659" s="8" t="s">
        <v>28</v>
      </c>
      <c r="N659" s="8">
        <v>6</v>
      </c>
    </row>
    <row r="660" spans="1:14">
      <c r="A660" s="10">
        <v>1989.2278906455331</v>
      </c>
      <c r="B660" s="11" t="s">
        <v>24</v>
      </c>
      <c r="C660" s="10">
        <v>68.056186315170024</v>
      </c>
      <c r="D660" s="12" t="s">
        <v>25</v>
      </c>
      <c r="E660" s="12" t="s">
        <v>35</v>
      </c>
      <c r="F660" s="11" t="s">
        <v>17</v>
      </c>
      <c r="G660" s="11">
        <v>6</v>
      </c>
      <c r="H660" s="11" t="s">
        <v>19</v>
      </c>
      <c r="I660" s="11" t="s">
        <v>17</v>
      </c>
      <c r="J660" s="10">
        <v>4.4329399297758227</v>
      </c>
      <c r="K660" s="10">
        <v>9.3630163974457989</v>
      </c>
      <c r="L660" s="12">
        <v>20</v>
      </c>
      <c r="M660" s="8" t="s">
        <v>18</v>
      </c>
      <c r="N660" s="8">
        <v>4</v>
      </c>
    </row>
    <row r="661" spans="1:14">
      <c r="A661" s="10">
        <v>806.13732873019148</v>
      </c>
      <c r="B661" s="11" t="s">
        <v>14</v>
      </c>
      <c r="C661" s="10">
        <v>68.07111429823874</v>
      </c>
      <c r="D661" s="12" t="s">
        <v>29</v>
      </c>
      <c r="E661" s="12" t="s">
        <v>16</v>
      </c>
      <c r="F661" s="11" t="s">
        <v>17</v>
      </c>
      <c r="G661" s="11">
        <v>39</v>
      </c>
      <c r="H661" s="11" t="s">
        <v>23</v>
      </c>
      <c r="I661" s="11" t="s">
        <v>17</v>
      </c>
      <c r="J661" s="10">
        <v>6.3999122444588838</v>
      </c>
      <c r="K661" s="10">
        <v>3.2811034885894439</v>
      </c>
      <c r="L661" s="12">
        <v>47</v>
      </c>
      <c r="M661" s="8" t="s">
        <v>34</v>
      </c>
      <c r="N661" s="8">
        <v>3</v>
      </c>
    </row>
    <row r="662" spans="1:14">
      <c r="A662" s="10">
        <v>1250.6521374591553</v>
      </c>
      <c r="B662" s="11" t="s">
        <v>14</v>
      </c>
      <c r="C662" s="10">
        <v>68.121738546936555</v>
      </c>
      <c r="D662" s="12" t="s">
        <v>15</v>
      </c>
      <c r="E662" s="12" t="s">
        <v>30</v>
      </c>
      <c r="F662" s="11" t="s">
        <v>17</v>
      </c>
      <c r="G662" s="11">
        <v>21</v>
      </c>
      <c r="H662" s="11" t="s">
        <v>31</v>
      </c>
      <c r="I662" s="11" t="s">
        <v>17</v>
      </c>
      <c r="J662" s="10">
        <v>6.1262746328274229</v>
      </c>
      <c r="K662" s="10">
        <v>8.6217704604240648</v>
      </c>
      <c r="L662" s="12">
        <v>24</v>
      </c>
      <c r="M662" s="8" t="s">
        <v>18</v>
      </c>
      <c r="N662" s="8">
        <v>6</v>
      </c>
    </row>
    <row r="663" spans="1:14">
      <c r="A663" s="10">
        <v>1813.7823217712187</v>
      </c>
      <c r="B663" s="11" t="s">
        <v>24</v>
      </c>
      <c r="C663" s="10">
        <v>68.169168905116805</v>
      </c>
      <c r="D663" s="12" t="s">
        <v>32</v>
      </c>
      <c r="E663" s="12" t="s">
        <v>35</v>
      </c>
      <c r="F663" s="11" t="s">
        <v>17</v>
      </c>
      <c r="G663" s="11">
        <v>37</v>
      </c>
      <c r="H663" s="11" t="s">
        <v>33</v>
      </c>
      <c r="I663" s="11" t="s">
        <v>27</v>
      </c>
      <c r="J663" s="10" t="s">
        <v>28</v>
      </c>
      <c r="K663" s="10" t="s">
        <v>28</v>
      </c>
      <c r="L663" s="12" t="s">
        <v>28</v>
      </c>
      <c r="M663" s="8" t="s">
        <v>28</v>
      </c>
      <c r="N663" s="8">
        <v>4</v>
      </c>
    </row>
    <row r="664" spans="1:14">
      <c r="A664" s="10">
        <v>1875.836787899854</v>
      </c>
      <c r="B664" s="11" t="s">
        <v>14</v>
      </c>
      <c r="C664" s="10">
        <v>68.172709720077577</v>
      </c>
      <c r="D664" s="12" t="s">
        <v>29</v>
      </c>
      <c r="E664" s="12" t="s">
        <v>35</v>
      </c>
      <c r="F664" s="11" t="s">
        <v>17</v>
      </c>
      <c r="G664" s="11">
        <v>38</v>
      </c>
      <c r="H664" s="11" t="s">
        <v>34</v>
      </c>
      <c r="I664" s="11" t="s">
        <v>17</v>
      </c>
      <c r="J664" s="10">
        <v>4.0869187313385522</v>
      </c>
      <c r="K664" s="10">
        <v>1.6302363811380287</v>
      </c>
      <c r="L664" s="12">
        <v>47</v>
      </c>
      <c r="M664" s="8" t="s">
        <v>33</v>
      </c>
      <c r="N664" s="8">
        <v>8</v>
      </c>
    </row>
    <row r="665" spans="1:14">
      <c r="A665" s="10">
        <v>124.64043525614902</v>
      </c>
      <c r="B665" s="11" t="s">
        <v>24</v>
      </c>
      <c r="C665" s="10">
        <v>68.335230767522347</v>
      </c>
      <c r="D665" s="12" t="s">
        <v>20</v>
      </c>
      <c r="E665" s="12" t="s">
        <v>26</v>
      </c>
      <c r="F665" s="11" t="s">
        <v>17</v>
      </c>
      <c r="G665" s="11">
        <v>26</v>
      </c>
      <c r="H665" s="11" t="s">
        <v>23</v>
      </c>
      <c r="I665" s="11" t="s">
        <v>27</v>
      </c>
      <c r="J665" s="10" t="s">
        <v>28</v>
      </c>
      <c r="K665" s="10" t="s">
        <v>28</v>
      </c>
      <c r="L665" s="12" t="s">
        <v>28</v>
      </c>
      <c r="M665" s="8" t="s">
        <v>28</v>
      </c>
      <c r="N665" s="8">
        <v>4</v>
      </c>
    </row>
    <row r="666" spans="1:14">
      <c r="A666" s="10">
        <v>829.19869612209129</v>
      </c>
      <c r="B666" s="11" t="s">
        <v>14</v>
      </c>
      <c r="C666" s="10">
        <v>68.338225445539621</v>
      </c>
      <c r="D666" s="12" t="s">
        <v>32</v>
      </c>
      <c r="E666" s="12" t="s">
        <v>30</v>
      </c>
      <c r="F666" s="11" t="s">
        <v>17</v>
      </c>
      <c r="G666" s="11">
        <v>17</v>
      </c>
      <c r="H666" s="11" t="s">
        <v>23</v>
      </c>
      <c r="I666" s="11" t="s">
        <v>17</v>
      </c>
      <c r="J666" s="10">
        <v>10.682071015499663</v>
      </c>
      <c r="K666" s="10">
        <v>10.028759164795526</v>
      </c>
      <c r="L666" s="12">
        <v>40</v>
      </c>
      <c r="M666" s="8" t="s">
        <v>33</v>
      </c>
      <c r="N666" s="8">
        <v>2</v>
      </c>
    </row>
    <row r="667" spans="1:14">
      <c r="A667" s="10">
        <v>1142.8280432020267</v>
      </c>
      <c r="B667" s="11" t="s">
        <v>24</v>
      </c>
      <c r="C667" s="10">
        <v>68.401378439798691</v>
      </c>
      <c r="D667" s="12" t="s">
        <v>15</v>
      </c>
      <c r="E667" s="12" t="s">
        <v>30</v>
      </c>
      <c r="F667" s="11" t="s">
        <v>17</v>
      </c>
      <c r="G667" s="11">
        <v>40</v>
      </c>
      <c r="H667" s="11" t="s">
        <v>22</v>
      </c>
      <c r="I667" s="11" t="s">
        <v>27</v>
      </c>
      <c r="J667" s="10" t="s">
        <v>28</v>
      </c>
      <c r="K667" s="10" t="s">
        <v>28</v>
      </c>
      <c r="L667" s="12" t="s">
        <v>28</v>
      </c>
      <c r="M667" s="8" t="s">
        <v>28</v>
      </c>
      <c r="N667" s="8">
        <v>4</v>
      </c>
    </row>
    <row r="668" spans="1:14">
      <c r="A668" s="10">
        <v>814.46846158433573</v>
      </c>
      <c r="B668" s="11" t="s">
        <v>14</v>
      </c>
      <c r="C668" s="10">
        <v>68.405168322549088</v>
      </c>
      <c r="D668" s="12" t="s">
        <v>32</v>
      </c>
      <c r="E668" s="12" t="s">
        <v>30</v>
      </c>
      <c r="F668" s="11" t="s">
        <v>17</v>
      </c>
      <c r="G668" s="11">
        <v>18</v>
      </c>
      <c r="H668" s="11" t="s">
        <v>18</v>
      </c>
      <c r="I668" s="11" t="s">
        <v>27</v>
      </c>
      <c r="J668" s="10" t="s">
        <v>28</v>
      </c>
      <c r="K668" s="10" t="s">
        <v>28</v>
      </c>
      <c r="L668" s="12" t="s">
        <v>28</v>
      </c>
      <c r="M668" s="8" t="s">
        <v>28</v>
      </c>
      <c r="N668" s="8">
        <v>6</v>
      </c>
    </row>
    <row r="669" spans="1:14">
      <c r="A669" s="10">
        <v>1819.5729342622581</v>
      </c>
      <c r="B669" s="11" t="s">
        <v>24</v>
      </c>
      <c r="C669" s="10">
        <v>68.416308560939981</v>
      </c>
      <c r="D669" s="12" t="s">
        <v>29</v>
      </c>
      <c r="E669" s="12" t="s">
        <v>35</v>
      </c>
      <c r="F669" s="11" t="s">
        <v>17</v>
      </c>
      <c r="G669" s="11">
        <v>1</v>
      </c>
      <c r="H669" s="11" t="s">
        <v>18</v>
      </c>
      <c r="I669" s="11" t="s">
        <v>17</v>
      </c>
      <c r="J669" s="10">
        <v>9.7158413275739548</v>
      </c>
      <c r="K669" s="10">
        <v>3.9231683473504591</v>
      </c>
      <c r="L669" s="12">
        <v>42</v>
      </c>
      <c r="M669" s="8" t="s">
        <v>18</v>
      </c>
      <c r="N669" s="8">
        <v>4</v>
      </c>
    </row>
    <row r="670" spans="1:14">
      <c r="A670" s="10">
        <v>703.4863110467644</v>
      </c>
      <c r="B670" s="11" t="s">
        <v>14</v>
      </c>
      <c r="C670" s="10">
        <v>68.426967642193006</v>
      </c>
      <c r="D670" s="12" t="s">
        <v>20</v>
      </c>
      <c r="E670" s="12" t="s">
        <v>16</v>
      </c>
      <c r="F670" s="11" t="s">
        <v>17</v>
      </c>
      <c r="G670" s="11">
        <v>9</v>
      </c>
      <c r="H670" s="11" t="s">
        <v>23</v>
      </c>
      <c r="I670" s="11" t="s">
        <v>27</v>
      </c>
      <c r="J670" s="10" t="s">
        <v>28</v>
      </c>
      <c r="K670" s="10" t="s">
        <v>28</v>
      </c>
      <c r="L670" s="12" t="s">
        <v>28</v>
      </c>
      <c r="M670" s="8" t="s">
        <v>28</v>
      </c>
      <c r="N670" s="8">
        <v>1</v>
      </c>
    </row>
    <row r="671" spans="1:14">
      <c r="A671" s="10">
        <v>1839.3079130325332</v>
      </c>
      <c r="B671" s="11" t="s">
        <v>14</v>
      </c>
      <c r="C671" s="10">
        <v>68.468959989820121</v>
      </c>
      <c r="D671" s="12" t="s">
        <v>15</v>
      </c>
      <c r="E671" s="12" t="s">
        <v>35</v>
      </c>
      <c r="F671" s="11" t="s">
        <v>17</v>
      </c>
      <c r="G671" s="11">
        <v>44</v>
      </c>
      <c r="H671" s="11" t="s">
        <v>23</v>
      </c>
      <c r="I671" s="11" t="s">
        <v>27</v>
      </c>
      <c r="J671" s="10" t="s">
        <v>28</v>
      </c>
      <c r="K671" s="10" t="s">
        <v>28</v>
      </c>
      <c r="L671" s="12" t="s">
        <v>28</v>
      </c>
      <c r="M671" s="8" t="s">
        <v>28</v>
      </c>
      <c r="N671" s="8">
        <v>6</v>
      </c>
    </row>
    <row r="672" spans="1:14">
      <c r="A672" s="10">
        <v>1967.0567375435762</v>
      </c>
      <c r="B672" s="11" t="s">
        <v>24</v>
      </c>
      <c r="C672" s="10">
        <v>68.510131415568281</v>
      </c>
      <c r="D672" s="12" t="s">
        <v>29</v>
      </c>
      <c r="E672" s="12" t="s">
        <v>35</v>
      </c>
      <c r="F672" s="11" t="s">
        <v>17</v>
      </c>
      <c r="G672" s="11">
        <v>1</v>
      </c>
      <c r="H672" s="11" t="s">
        <v>18</v>
      </c>
      <c r="I672" s="11" t="s">
        <v>27</v>
      </c>
      <c r="J672" s="10" t="s">
        <v>28</v>
      </c>
      <c r="K672" s="10" t="s">
        <v>28</v>
      </c>
      <c r="L672" s="12" t="s">
        <v>28</v>
      </c>
      <c r="M672" s="8" t="s">
        <v>28</v>
      </c>
      <c r="N672" s="8">
        <v>4</v>
      </c>
    </row>
    <row r="673" spans="1:14">
      <c r="A673" s="10">
        <v>561.38568042186864</v>
      </c>
      <c r="B673" s="11" t="s">
        <v>24</v>
      </c>
      <c r="C673" s="10">
        <v>68.535550625196635</v>
      </c>
      <c r="D673" s="12" t="s">
        <v>29</v>
      </c>
      <c r="E673" s="12" t="s">
        <v>16</v>
      </c>
      <c r="F673" s="11" t="s">
        <v>17</v>
      </c>
      <c r="G673" s="11">
        <v>44</v>
      </c>
      <c r="H673" s="11" t="s">
        <v>18</v>
      </c>
      <c r="I673" s="11" t="s">
        <v>17</v>
      </c>
      <c r="J673" s="10">
        <v>6.9351860200413844</v>
      </c>
      <c r="K673" s="10">
        <v>3.095394461549331</v>
      </c>
      <c r="L673" s="12">
        <v>49</v>
      </c>
      <c r="M673" s="8" t="s">
        <v>23</v>
      </c>
      <c r="N673" s="8">
        <v>3</v>
      </c>
    </row>
    <row r="674" spans="1:14">
      <c r="A674" s="10">
        <v>1765.0963538166352</v>
      </c>
      <c r="B674" s="11" t="s">
        <v>14</v>
      </c>
      <c r="C674" s="10">
        <v>68.539676609797411</v>
      </c>
      <c r="D674" s="12" t="s">
        <v>25</v>
      </c>
      <c r="E674" s="12" t="s">
        <v>35</v>
      </c>
      <c r="F674" s="11" t="s">
        <v>17</v>
      </c>
      <c r="G674" s="11">
        <v>9</v>
      </c>
      <c r="H674" s="11" t="s">
        <v>19</v>
      </c>
      <c r="I674" s="11" t="s">
        <v>27</v>
      </c>
      <c r="J674" s="10" t="s">
        <v>28</v>
      </c>
      <c r="K674" s="10" t="s">
        <v>28</v>
      </c>
      <c r="L674" s="12" t="s">
        <v>28</v>
      </c>
      <c r="M674" s="8" t="s">
        <v>28</v>
      </c>
      <c r="N674" s="8">
        <v>8</v>
      </c>
    </row>
    <row r="675" spans="1:14">
      <c r="A675" s="10">
        <v>84.656009126210577</v>
      </c>
      <c r="B675" s="11" t="s">
        <v>24</v>
      </c>
      <c r="C675" s="10">
        <v>68.58734141108917</v>
      </c>
      <c r="D675" s="12" t="s">
        <v>15</v>
      </c>
      <c r="E675" s="12" t="s">
        <v>26</v>
      </c>
      <c r="F675" s="11" t="s">
        <v>17</v>
      </c>
      <c r="G675" s="11">
        <v>19</v>
      </c>
      <c r="H675" s="11" t="s">
        <v>22</v>
      </c>
      <c r="I675" s="11" t="s">
        <v>17</v>
      </c>
      <c r="J675" s="10">
        <v>9.4223641078221654</v>
      </c>
      <c r="K675" s="10">
        <v>12.651893696355408</v>
      </c>
      <c r="L675" s="12">
        <v>40</v>
      </c>
      <c r="M675" s="8" t="s">
        <v>18</v>
      </c>
      <c r="N675" s="8">
        <v>5</v>
      </c>
    </row>
    <row r="676" spans="1:14">
      <c r="A676" s="10">
        <v>572.93660727919314</v>
      </c>
      <c r="B676" s="11" t="s">
        <v>24</v>
      </c>
      <c r="C676" s="10">
        <v>68.600936879627938</v>
      </c>
      <c r="D676" s="12" t="s">
        <v>25</v>
      </c>
      <c r="E676" s="12" t="s">
        <v>16</v>
      </c>
      <c r="F676" s="11" t="s">
        <v>17</v>
      </c>
      <c r="G676" s="11">
        <v>15</v>
      </c>
      <c r="H676" s="11" t="s">
        <v>22</v>
      </c>
      <c r="I676" s="11" t="s">
        <v>17</v>
      </c>
      <c r="J676" s="10">
        <v>3.5533806513985828</v>
      </c>
      <c r="K676" s="10">
        <v>9.4379257902178448</v>
      </c>
      <c r="L676" s="12">
        <v>30</v>
      </c>
      <c r="M676" s="8" t="s">
        <v>19</v>
      </c>
      <c r="N676" s="8">
        <v>4</v>
      </c>
    </row>
    <row r="677" spans="1:14">
      <c r="A677" s="10">
        <v>443.33483825485411</v>
      </c>
      <c r="B677" s="11" t="s">
        <v>14</v>
      </c>
      <c r="C677" s="10">
        <v>68.789236038490202</v>
      </c>
      <c r="D677" s="12" t="s">
        <v>32</v>
      </c>
      <c r="E677" s="12" t="s">
        <v>16</v>
      </c>
      <c r="F677" s="11" t="s">
        <v>17</v>
      </c>
      <c r="G677" s="11">
        <v>14</v>
      </c>
      <c r="H677" s="11" t="s">
        <v>23</v>
      </c>
      <c r="I677" s="11" t="s">
        <v>27</v>
      </c>
      <c r="J677" s="10" t="s">
        <v>28</v>
      </c>
      <c r="K677" s="10" t="s">
        <v>28</v>
      </c>
      <c r="L677" s="12" t="s">
        <v>28</v>
      </c>
      <c r="M677" s="8" t="s">
        <v>28</v>
      </c>
      <c r="N677" s="8">
        <v>1</v>
      </c>
    </row>
    <row r="678" spans="1:14">
      <c r="A678" s="10">
        <v>443.4498192215728</v>
      </c>
      <c r="B678" s="11" t="s">
        <v>14</v>
      </c>
      <c r="C678" s="10">
        <v>68.857609199332813</v>
      </c>
      <c r="D678" s="12" t="s">
        <v>20</v>
      </c>
      <c r="E678" s="12" t="s">
        <v>16</v>
      </c>
      <c r="F678" s="11" t="s">
        <v>17</v>
      </c>
      <c r="G678" s="11">
        <v>21</v>
      </c>
      <c r="H678" s="11" t="s">
        <v>31</v>
      </c>
      <c r="I678" s="11" t="s">
        <v>17</v>
      </c>
      <c r="J678" s="10">
        <v>8.7977483205015972</v>
      </c>
      <c r="K678" s="10">
        <v>12.436646458115343</v>
      </c>
      <c r="L678" s="12">
        <v>31</v>
      </c>
      <c r="M678" s="8" t="s">
        <v>22</v>
      </c>
      <c r="N678" s="8">
        <v>2</v>
      </c>
    </row>
    <row r="679" spans="1:14">
      <c r="A679" s="10">
        <v>697.19959912856996</v>
      </c>
      <c r="B679" s="11" t="s">
        <v>14</v>
      </c>
      <c r="C679" s="10">
        <v>68.984529862809012</v>
      </c>
      <c r="D679" s="12" t="s">
        <v>25</v>
      </c>
      <c r="E679" s="12" t="s">
        <v>16</v>
      </c>
      <c r="F679" s="11" t="s">
        <v>17</v>
      </c>
      <c r="G679" s="11">
        <v>22</v>
      </c>
      <c r="H679" s="11" t="s">
        <v>33</v>
      </c>
      <c r="I679" s="11" t="s">
        <v>27</v>
      </c>
      <c r="J679" s="10" t="s">
        <v>28</v>
      </c>
      <c r="K679" s="10" t="s">
        <v>28</v>
      </c>
      <c r="L679" s="12" t="s">
        <v>28</v>
      </c>
      <c r="M679" s="8" t="s">
        <v>28</v>
      </c>
      <c r="N679" s="8">
        <v>4</v>
      </c>
    </row>
    <row r="680" spans="1:14">
      <c r="A680" s="10">
        <v>830.06452671939269</v>
      </c>
      <c r="B680" s="11" t="s">
        <v>24</v>
      </c>
      <c r="C680" s="10">
        <v>69.131384183134912</v>
      </c>
      <c r="D680" s="12" t="s">
        <v>25</v>
      </c>
      <c r="E680" s="12" t="s">
        <v>30</v>
      </c>
      <c r="F680" s="11" t="s">
        <v>17</v>
      </c>
      <c r="G680" s="11">
        <v>6</v>
      </c>
      <c r="H680" s="11" t="s">
        <v>22</v>
      </c>
      <c r="I680" s="11" t="s">
        <v>17</v>
      </c>
      <c r="J680" s="10">
        <v>4.4812562650982075</v>
      </c>
      <c r="K680" s="10">
        <v>4.3034524452435798</v>
      </c>
      <c r="L680" s="12">
        <v>8</v>
      </c>
      <c r="M680" s="8" t="s">
        <v>34</v>
      </c>
      <c r="N680" s="8">
        <v>5</v>
      </c>
    </row>
    <row r="681" spans="1:14">
      <c r="A681" s="10">
        <v>839.55703088984205</v>
      </c>
      <c r="B681" s="11" t="s">
        <v>14</v>
      </c>
      <c r="C681" s="10">
        <v>69.181204780135147</v>
      </c>
      <c r="D681" s="12" t="s">
        <v>20</v>
      </c>
      <c r="E681" s="12" t="s">
        <v>30</v>
      </c>
      <c r="F681" s="11" t="s">
        <v>17</v>
      </c>
      <c r="G681" s="11">
        <v>19</v>
      </c>
      <c r="H681" s="11" t="s">
        <v>23</v>
      </c>
      <c r="I681" s="11" t="s">
        <v>27</v>
      </c>
      <c r="J681" s="10" t="s">
        <v>28</v>
      </c>
      <c r="K681" s="10" t="s">
        <v>28</v>
      </c>
      <c r="L681" s="12" t="s">
        <v>28</v>
      </c>
      <c r="M681" s="8" t="s">
        <v>28</v>
      </c>
      <c r="N681" s="8">
        <v>2</v>
      </c>
    </row>
    <row r="682" spans="1:14">
      <c r="A682" s="10">
        <v>567.95210601162648</v>
      </c>
      <c r="B682" s="11" t="s">
        <v>14</v>
      </c>
      <c r="C682" s="10">
        <v>69.281317580047812</v>
      </c>
      <c r="D682" s="12" t="s">
        <v>29</v>
      </c>
      <c r="E682" s="12" t="s">
        <v>16</v>
      </c>
      <c r="F682" s="11" t="s">
        <v>17</v>
      </c>
      <c r="G682" s="11">
        <v>38</v>
      </c>
      <c r="H682" s="11" t="s">
        <v>18</v>
      </c>
      <c r="I682" s="11" t="s">
        <v>27</v>
      </c>
      <c r="J682" s="10" t="s">
        <v>28</v>
      </c>
      <c r="K682" s="10" t="s">
        <v>28</v>
      </c>
      <c r="L682" s="12" t="s">
        <v>28</v>
      </c>
      <c r="M682" s="8" t="s">
        <v>28</v>
      </c>
      <c r="N682" s="8">
        <v>3</v>
      </c>
    </row>
    <row r="683" spans="1:14">
      <c r="A683" s="10">
        <v>47.001083981101388</v>
      </c>
      <c r="B683" s="11" t="s">
        <v>24</v>
      </c>
      <c r="C683" s="10">
        <v>69.347966690728086</v>
      </c>
      <c r="D683" s="12" t="s">
        <v>29</v>
      </c>
      <c r="E683" s="12" t="s">
        <v>26</v>
      </c>
      <c r="F683" s="11" t="s">
        <v>17</v>
      </c>
      <c r="G683" s="11">
        <v>37</v>
      </c>
      <c r="H683" s="11" t="s">
        <v>33</v>
      </c>
      <c r="I683" s="11" t="s">
        <v>17</v>
      </c>
      <c r="J683" s="10">
        <v>10.374260806165346</v>
      </c>
      <c r="K683" s="10">
        <v>4.4870921314137178</v>
      </c>
      <c r="L683" s="12">
        <v>47</v>
      </c>
      <c r="M683" s="8" t="s">
        <v>33</v>
      </c>
      <c r="N683" s="8">
        <v>6</v>
      </c>
    </row>
    <row r="684" spans="1:14">
      <c r="A684" s="10">
        <v>601.6039844491919</v>
      </c>
      <c r="B684" s="11" t="s">
        <v>14</v>
      </c>
      <c r="C684" s="10">
        <v>69.568580635372371</v>
      </c>
      <c r="D684" s="12" t="s">
        <v>25</v>
      </c>
      <c r="E684" s="12" t="s">
        <v>16</v>
      </c>
      <c r="F684" s="11" t="s">
        <v>17</v>
      </c>
      <c r="G684" s="11">
        <v>34</v>
      </c>
      <c r="H684" s="11" t="s">
        <v>18</v>
      </c>
      <c r="I684" s="11" t="s">
        <v>17</v>
      </c>
      <c r="J684" s="10">
        <v>4.8523746296929211</v>
      </c>
      <c r="K684" s="10">
        <v>3.1634932216690657</v>
      </c>
      <c r="L684" s="12">
        <v>35</v>
      </c>
      <c r="M684" s="8" t="s">
        <v>31</v>
      </c>
      <c r="N684" s="8">
        <v>2</v>
      </c>
    </row>
    <row r="685" spans="1:14">
      <c r="A685" s="10">
        <v>826.78602544948842</v>
      </c>
      <c r="B685" s="11" t="s">
        <v>14</v>
      </c>
      <c r="C685" s="10">
        <v>69.732150303281429</v>
      </c>
      <c r="D685" s="12" t="s">
        <v>15</v>
      </c>
      <c r="E685" s="12" t="s">
        <v>30</v>
      </c>
      <c r="F685" s="11" t="s">
        <v>17</v>
      </c>
      <c r="G685" s="11">
        <v>7</v>
      </c>
      <c r="H685" s="11" t="s">
        <v>18</v>
      </c>
      <c r="I685" s="11" t="s">
        <v>17</v>
      </c>
      <c r="J685" s="10">
        <v>7.4906773459440359</v>
      </c>
      <c r="K685" s="10">
        <v>10.258898908090462</v>
      </c>
      <c r="L685" s="12">
        <v>48</v>
      </c>
      <c r="M685" s="8" t="s">
        <v>18</v>
      </c>
      <c r="N685" s="8">
        <v>3</v>
      </c>
    </row>
    <row r="686" spans="1:14">
      <c r="A686" s="10">
        <v>726.90941257955399</v>
      </c>
      <c r="B686" s="11" t="s">
        <v>24</v>
      </c>
      <c r="C686" s="10">
        <v>69.74252803723698</v>
      </c>
      <c r="D686" s="12" t="s">
        <v>29</v>
      </c>
      <c r="E686" s="12" t="s">
        <v>16</v>
      </c>
      <c r="F686" s="11" t="s">
        <v>17</v>
      </c>
      <c r="G686" s="11">
        <v>1</v>
      </c>
      <c r="H686" s="11" t="s">
        <v>33</v>
      </c>
      <c r="I686" s="11" t="s">
        <v>27</v>
      </c>
      <c r="J686" s="10" t="s">
        <v>28</v>
      </c>
      <c r="K686" s="10" t="s">
        <v>28</v>
      </c>
      <c r="L686" s="12" t="s">
        <v>28</v>
      </c>
      <c r="M686" s="8" t="s">
        <v>28</v>
      </c>
      <c r="N686" s="8">
        <v>1</v>
      </c>
    </row>
    <row r="687" spans="1:14">
      <c r="A687" s="10">
        <v>1161.8157582575716</v>
      </c>
      <c r="B687" s="11" t="s">
        <v>14</v>
      </c>
      <c r="C687" s="10">
        <v>69.863014064118971</v>
      </c>
      <c r="D687" s="12" t="s">
        <v>25</v>
      </c>
      <c r="E687" s="12" t="s">
        <v>30</v>
      </c>
      <c r="F687" s="11" t="s">
        <v>17</v>
      </c>
      <c r="G687" s="11">
        <v>21</v>
      </c>
      <c r="H687" s="11" t="s">
        <v>18</v>
      </c>
      <c r="I687" s="11" t="s">
        <v>27</v>
      </c>
      <c r="J687" s="10" t="s">
        <v>28</v>
      </c>
      <c r="K687" s="10" t="s">
        <v>28</v>
      </c>
      <c r="L687" s="12" t="s">
        <v>28</v>
      </c>
      <c r="M687" s="8" t="s">
        <v>28</v>
      </c>
      <c r="N687" s="8">
        <v>3</v>
      </c>
    </row>
    <row r="688" spans="1:14">
      <c r="A688" s="10">
        <v>551.89669016976052</v>
      </c>
      <c r="B688" s="11" t="s">
        <v>24</v>
      </c>
      <c r="C688" s="10">
        <v>70.005112100811701</v>
      </c>
      <c r="D688" s="12" t="s">
        <v>25</v>
      </c>
      <c r="E688" s="12" t="s">
        <v>16</v>
      </c>
      <c r="F688" s="11" t="s">
        <v>17</v>
      </c>
      <c r="G688" s="11">
        <v>6</v>
      </c>
      <c r="H688" s="11" t="s">
        <v>22</v>
      </c>
      <c r="I688" s="11" t="s">
        <v>27</v>
      </c>
      <c r="J688" s="10" t="s">
        <v>28</v>
      </c>
      <c r="K688" s="10" t="s">
        <v>28</v>
      </c>
      <c r="L688" s="12" t="s">
        <v>28</v>
      </c>
      <c r="M688" s="8" t="s">
        <v>28</v>
      </c>
      <c r="N688" s="8">
        <v>4</v>
      </c>
    </row>
    <row r="689" spans="1:14">
      <c r="A689" s="10">
        <v>273.01319241012993</v>
      </c>
      <c r="B689" s="11" t="s">
        <v>14</v>
      </c>
      <c r="C689" s="10">
        <v>70.008016519718225</v>
      </c>
      <c r="D689" s="12" t="s">
        <v>15</v>
      </c>
      <c r="E689" s="12" t="s">
        <v>26</v>
      </c>
      <c r="F689" s="11" t="s">
        <v>17</v>
      </c>
      <c r="G689" s="11">
        <v>45</v>
      </c>
      <c r="H689" s="11" t="s">
        <v>18</v>
      </c>
      <c r="I689" s="11" t="s">
        <v>27</v>
      </c>
      <c r="J689" s="10" t="s">
        <v>28</v>
      </c>
      <c r="K689" s="10" t="s">
        <v>28</v>
      </c>
      <c r="L689" s="12" t="s">
        <v>28</v>
      </c>
      <c r="M689" s="8" t="s">
        <v>28</v>
      </c>
      <c r="N689" s="8">
        <v>3</v>
      </c>
    </row>
    <row r="690" spans="1:14">
      <c r="A690" s="10">
        <v>1760.3811182285019</v>
      </c>
      <c r="B690" s="11" t="s">
        <v>24</v>
      </c>
      <c r="C690" s="10">
        <v>70.08775931866424</v>
      </c>
      <c r="D690" s="12" t="s">
        <v>15</v>
      </c>
      <c r="E690" s="12" t="s">
        <v>35</v>
      </c>
      <c r="F690" s="11" t="s">
        <v>17</v>
      </c>
      <c r="G690" s="11">
        <v>1</v>
      </c>
      <c r="H690" s="11" t="s">
        <v>18</v>
      </c>
      <c r="I690" s="11" t="s">
        <v>17</v>
      </c>
      <c r="J690" s="10">
        <v>3.8096671205433994</v>
      </c>
      <c r="K690" s="10">
        <v>12.804560311529212</v>
      </c>
      <c r="L690" s="12">
        <v>52</v>
      </c>
      <c r="M690" s="8" t="s">
        <v>23</v>
      </c>
      <c r="N690" s="8">
        <v>4</v>
      </c>
    </row>
    <row r="691" spans="1:14">
      <c r="A691" s="10">
        <v>725.98774189899291</v>
      </c>
      <c r="B691" s="11" t="s">
        <v>14</v>
      </c>
      <c r="C691" s="10">
        <v>70.146161916533259</v>
      </c>
      <c r="D691" s="12" t="s">
        <v>15</v>
      </c>
      <c r="E691" s="12" t="s">
        <v>16</v>
      </c>
      <c r="F691" s="11" t="s">
        <v>17</v>
      </c>
      <c r="G691" s="11">
        <v>8</v>
      </c>
      <c r="H691" s="11" t="s">
        <v>34</v>
      </c>
      <c r="I691" s="11" t="s">
        <v>27</v>
      </c>
      <c r="J691" s="10" t="s">
        <v>28</v>
      </c>
      <c r="K691" s="10" t="s">
        <v>28</v>
      </c>
      <c r="L691" s="12" t="s">
        <v>28</v>
      </c>
      <c r="M691" s="8" t="s">
        <v>28</v>
      </c>
      <c r="N691" s="8">
        <v>1</v>
      </c>
    </row>
    <row r="692" spans="1:14">
      <c r="A692" s="10">
        <v>1334.4294460492642</v>
      </c>
      <c r="B692" s="11" t="s">
        <v>14</v>
      </c>
      <c r="C692" s="10">
        <v>70.313819022656503</v>
      </c>
      <c r="D692" s="12" t="s">
        <v>29</v>
      </c>
      <c r="E692" s="12" t="s">
        <v>21</v>
      </c>
      <c r="F692" s="11" t="s">
        <v>17</v>
      </c>
      <c r="G692" s="11">
        <v>21</v>
      </c>
      <c r="H692" s="11" t="s">
        <v>31</v>
      </c>
      <c r="I692" s="11" t="s">
        <v>17</v>
      </c>
      <c r="J692" s="10">
        <v>8.2207943779832071</v>
      </c>
      <c r="K692" s="10">
        <v>10.123452860440537</v>
      </c>
      <c r="L692" s="12">
        <v>41</v>
      </c>
      <c r="M692" s="8" t="s">
        <v>33</v>
      </c>
      <c r="N692" s="8">
        <v>2</v>
      </c>
    </row>
    <row r="693" spans="1:14">
      <c r="A693" s="10">
        <v>900.15945755936571</v>
      </c>
      <c r="B693" s="11" t="s">
        <v>24</v>
      </c>
      <c r="C693" s="10">
        <v>70.355260629440295</v>
      </c>
      <c r="D693" s="12" t="s">
        <v>29</v>
      </c>
      <c r="E693" s="12" t="s">
        <v>30</v>
      </c>
      <c r="F693" s="11" t="s">
        <v>17</v>
      </c>
      <c r="G693" s="11">
        <v>30</v>
      </c>
      <c r="H693" s="11" t="s">
        <v>18</v>
      </c>
      <c r="I693" s="11" t="s">
        <v>27</v>
      </c>
      <c r="J693" s="10" t="s">
        <v>28</v>
      </c>
      <c r="K693" s="10" t="s">
        <v>28</v>
      </c>
      <c r="L693" s="12" t="s">
        <v>28</v>
      </c>
      <c r="M693" s="8" t="s">
        <v>28</v>
      </c>
      <c r="N693" s="8">
        <v>4</v>
      </c>
    </row>
    <row r="694" spans="1:14">
      <c r="A694" s="10">
        <v>1222.1681553757667</v>
      </c>
      <c r="B694" s="11" t="s">
        <v>14</v>
      </c>
      <c r="C694" s="10">
        <v>70.361332901625957</v>
      </c>
      <c r="D694" s="12" t="s">
        <v>29</v>
      </c>
      <c r="E694" s="12" t="s">
        <v>30</v>
      </c>
      <c r="F694" s="11" t="s">
        <v>17</v>
      </c>
      <c r="G694" s="11">
        <v>20</v>
      </c>
      <c r="H694" s="11" t="s">
        <v>19</v>
      </c>
      <c r="I694" s="11" t="s">
        <v>17</v>
      </c>
      <c r="J694" s="10">
        <v>6.0333559742694733</v>
      </c>
      <c r="K694" s="10">
        <v>1.9356282935705567</v>
      </c>
      <c r="L694" s="12">
        <v>27</v>
      </c>
      <c r="M694" s="8" t="s">
        <v>31</v>
      </c>
      <c r="N694" s="8">
        <v>3</v>
      </c>
    </row>
    <row r="695" spans="1:14">
      <c r="A695" s="10">
        <v>1517.2914807390728</v>
      </c>
      <c r="B695" s="11" t="s">
        <v>24</v>
      </c>
      <c r="C695" s="10">
        <v>70.388202049348763</v>
      </c>
      <c r="D695" s="12" t="s">
        <v>32</v>
      </c>
      <c r="E695" s="12" t="s">
        <v>21</v>
      </c>
      <c r="F695" s="11" t="s">
        <v>17</v>
      </c>
      <c r="G695" s="11">
        <v>6</v>
      </c>
      <c r="H695" s="11" t="s">
        <v>23</v>
      </c>
      <c r="I695" s="11" t="s">
        <v>27</v>
      </c>
      <c r="J695" s="10" t="s">
        <v>28</v>
      </c>
      <c r="K695" s="10" t="s">
        <v>28</v>
      </c>
      <c r="L695" s="12" t="s">
        <v>28</v>
      </c>
      <c r="M695" s="8" t="s">
        <v>28</v>
      </c>
      <c r="N695" s="8">
        <v>2</v>
      </c>
    </row>
    <row r="696" spans="1:14">
      <c r="A696" s="10">
        <v>1674.6819932385645</v>
      </c>
      <c r="B696" s="11" t="s">
        <v>14</v>
      </c>
      <c r="C696" s="10">
        <v>70.499228930406815</v>
      </c>
      <c r="D696" s="12" t="s">
        <v>25</v>
      </c>
      <c r="E696" s="12" t="s">
        <v>35</v>
      </c>
      <c r="F696" s="11" t="s">
        <v>17</v>
      </c>
      <c r="G696" s="11">
        <v>35</v>
      </c>
      <c r="H696" s="11" t="s">
        <v>34</v>
      </c>
      <c r="I696" s="11" t="s">
        <v>27</v>
      </c>
      <c r="J696" s="10" t="s">
        <v>28</v>
      </c>
      <c r="K696" s="10" t="s">
        <v>28</v>
      </c>
      <c r="L696" s="12" t="s">
        <v>28</v>
      </c>
      <c r="M696" s="8" t="s">
        <v>28</v>
      </c>
      <c r="N696" s="8">
        <v>7</v>
      </c>
    </row>
    <row r="697" spans="1:14">
      <c r="A697" s="10">
        <v>59.153800381167144</v>
      </c>
      <c r="B697" s="11" t="s">
        <v>14</v>
      </c>
      <c r="C697" s="10">
        <v>70.536362960308054</v>
      </c>
      <c r="D697" s="12" t="s">
        <v>32</v>
      </c>
      <c r="E697" s="12" t="s">
        <v>26</v>
      </c>
      <c r="F697" s="11" t="s">
        <v>17</v>
      </c>
      <c r="G697" s="11">
        <v>11</v>
      </c>
      <c r="H697" s="11" t="s">
        <v>22</v>
      </c>
      <c r="I697" s="11" t="s">
        <v>17</v>
      </c>
      <c r="J697" s="10">
        <v>3.6654261758243987</v>
      </c>
      <c r="K697" s="10">
        <v>6.8340158443502244</v>
      </c>
      <c r="L697" s="12">
        <v>40</v>
      </c>
      <c r="M697" s="8" t="s">
        <v>22</v>
      </c>
      <c r="N697" s="8">
        <v>3</v>
      </c>
    </row>
    <row r="698" spans="1:14">
      <c r="A698" s="10">
        <v>1940.0789476110629</v>
      </c>
      <c r="B698" s="11" t="s">
        <v>24</v>
      </c>
      <c r="C698" s="10">
        <v>70.537716924178824</v>
      </c>
      <c r="D698" s="12" t="s">
        <v>32</v>
      </c>
      <c r="E698" s="12" t="s">
        <v>35</v>
      </c>
      <c r="F698" s="11" t="s">
        <v>17</v>
      </c>
      <c r="G698" s="11">
        <v>41</v>
      </c>
      <c r="H698" s="11" t="s">
        <v>18</v>
      </c>
      <c r="I698" s="11" t="s">
        <v>27</v>
      </c>
      <c r="J698" s="10" t="s">
        <v>28</v>
      </c>
      <c r="K698" s="10" t="s">
        <v>28</v>
      </c>
      <c r="L698" s="12" t="s">
        <v>28</v>
      </c>
      <c r="M698" s="8" t="s">
        <v>28</v>
      </c>
      <c r="N698" s="8">
        <v>8</v>
      </c>
    </row>
    <row r="699" spans="1:14">
      <c r="A699" s="10">
        <v>285.16841818973506</v>
      </c>
      <c r="B699" s="11" t="s">
        <v>24</v>
      </c>
      <c r="C699" s="10">
        <v>70.560997671175713</v>
      </c>
      <c r="D699" s="12" t="s">
        <v>25</v>
      </c>
      <c r="E699" s="12" t="s">
        <v>26</v>
      </c>
      <c r="F699" s="11" t="s">
        <v>17</v>
      </c>
      <c r="G699" s="11">
        <v>9</v>
      </c>
      <c r="H699" s="11" t="s">
        <v>19</v>
      </c>
      <c r="I699" s="11" t="s">
        <v>27</v>
      </c>
      <c r="J699" s="10" t="s">
        <v>28</v>
      </c>
      <c r="K699" s="10" t="s">
        <v>28</v>
      </c>
      <c r="L699" s="12" t="s">
        <v>28</v>
      </c>
      <c r="M699" s="8" t="s">
        <v>28</v>
      </c>
      <c r="N699" s="8">
        <v>6</v>
      </c>
    </row>
    <row r="700" spans="1:14">
      <c r="A700" s="10">
        <v>1414.5458032570259</v>
      </c>
      <c r="B700" s="11" t="s">
        <v>24</v>
      </c>
      <c r="C700" s="10">
        <v>70.57327067498764</v>
      </c>
      <c r="D700" s="12" t="s">
        <v>15</v>
      </c>
      <c r="E700" s="12" t="s">
        <v>21</v>
      </c>
      <c r="F700" s="11" t="s">
        <v>17</v>
      </c>
      <c r="G700" s="11">
        <v>9</v>
      </c>
      <c r="H700" s="11" t="s">
        <v>34</v>
      </c>
      <c r="I700" s="11" t="s">
        <v>27</v>
      </c>
      <c r="J700" s="10" t="s">
        <v>28</v>
      </c>
      <c r="K700" s="10" t="s">
        <v>28</v>
      </c>
      <c r="L700" s="12" t="s">
        <v>28</v>
      </c>
      <c r="M700" s="8" t="s">
        <v>28</v>
      </c>
      <c r="N700" s="8">
        <v>6</v>
      </c>
    </row>
    <row r="701" spans="1:14">
      <c r="A701" s="10">
        <v>1745.2691445070636</v>
      </c>
      <c r="B701" s="11" t="s">
        <v>14</v>
      </c>
      <c r="C701" s="10">
        <v>70.617187725293334</v>
      </c>
      <c r="D701" s="12" t="s">
        <v>25</v>
      </c>
      <c r="E701" s="12" t="s">
        <v>35</v>
      </c>
      <c r="F701" s="11" t="s">
        <v>17</v>
      </c>
      <c r="G701" s="11">
        <v>31</v>
      </c>
      <c r="H701" s="11" t="s">
        <v>19</v>
      </c>
      <c r="I701" s="11" t="s">
        <v>27</v>
      </c>
      <c r="J701" s="10" t="s">
        <v>28</v>
      </c>
      <c r="K701" s="10" t="s">
        <v>28</v>
      </c>
      <c r="L701" s="12" t="s">
        <v>28</v>
      </c>
      <c r="M701" s="8" t="s">
        <v>28</v>
      </c>
      <c r="N701" s="8">
        <v>8</v>
      </c>
    </row>
    <row r="702" spans="1:14">
      <c r="A702" s="10">
        <v>1312.1965616761224</v>
      </c>
      <c r="B702" s="11" t="s">
        <v>14</v>
      </c>
      <c r="C702" s="10">
        <v>70.709948657118218</v>
      </c>
      <c r="D702" s="12" t="s">
        <v>15</v>
      </c>
      <c r="E702" s="12" t="s">
        <v>21</v>
      </c>
      <c r="F702" s="11" t="s">
        <v>17</v>
      </c>
      <c r="G702" s="11">
        <v>18</v>
      </c>
      <c r="H702" s="11" t="s">
        <v>31</v>
      </c>
      <c r="I702" s="11" t="s">
        <v>27</v>
      </c>
      <c r="J702" s="10" t="s">
        <v>28</v>
      </c>
      <c r="K702" s="10" t="s">
        <v>28</v>
      </c>
      <c r="L702" s="12" t="s">
        <v>28</v>
      </c>
      <c r="M702" s="8" t="s">
        <v>28</v>
      </c>
      <c r="N702" s="8">
        <v>6</v>
      </c>
    </row>
    <row r="703" spans="1:14">
      <c r="A703" s="10">
        <v>484.94206029638059</v>
      </c>
      <c r="B703" s="11" t="s">
        <v>24</v>
      </c>
      <c r="C703" s="10">
        <v>70.850088951504432</v>
      </c>
      <c r="D703" s="12" t="s">
        <v>25</v>
      </c>
      <c r="E703" s="12" t="s">
        <v>16</v>
      </c>
      <c r="F703" s="11" t="s">
        <v>17</v>
      </c>
      <c r="G703" s="11">
        <v>23</v>
      </c>
      <c r="H703" s="11" t="s">
        <v>34</v>
      </c>
      <c r="I703" s="11" t="s">
        <v>27</v>
      </c>
      <c r="J703" s="10" t="s">
        <v>28</v>
      </c>
      <c r="K703" s="10" t="s">
        <v>28</v>
      </c>
      <c r="L703" s="12" t="s">
        <v>28</v>
      </c>
      <c r="M703" s="8" t="s">
        <v>28</v>
      </c>
      <c r="N703" s="8">
        <v>4</v>
      </c>
    </row>
    <row r="704" spans="1:14">
      <c r="A704" s="10">
        <v>393.4092413249258</v>
      </c>
      <c r="B704" s="11" t="s">
        <v>14</v>
      </c>
      <c r="C704" s="10">
        <v>70.998042496680227</v>
      </c>
      <c r="D704" s="12" t="s">
        <v>32</v>
      </c>
      <c r="E704" s="12" t="s">
        <v>16</v>
      </c>
      <c r="F704" s="11" t="s">
        <v>17</v>
      </c>
      <c r="G704" s="11">
        <v>20</v>
      </c>
      <c r="H704" s="11" t="s">
        <v>19</v>
      </c>
      <c r="I704" s="11" t="s">
        <v>27</v>
      </c>
      <c r="J704" s="10" t="s">
        <v>28</v>
      </c>
      <c r="K704" s="10" t="s">
        <v>28</v>
      </c>
      <c r="L704" s="12" t="s">
        <v>28</v>
      </c>
      <c r="M704" s="8" t="s">
        <v>28</v>
      </c>
      <c r="N704" s="8">
        <v>1</v>
      </c>
    </row>
    <row r="705" spans="1:14">
      <c r="A705" s="10">
        <v>1420.0801414657783</v>
      </c>
      <c r="B705" s="11" t="s">
        <v>14</v>
      </c>
      <c r="C705" s="10">
        <v>71.001614486256869</v>
      </c>
      <c r="D705" s="12" t="s">
        <v>20</v>
      </c>
      <c r="E705" s="12" t="s">
        <v>21</v>
      </c>
      <c r="F705" s="11" t="s">
        <v>17</v>
      </c>
      <c r="G705" s="11">
        <v>18</v>
      </c>
      <c r="H705" s="11" t="s">
        <v>34</v>
      </c>
      <c r="I705" s="11" t="s">
        <v>17</v>
      </c>
      <c r="J705" s="10">
        <v>5.774182622754485</v>
      </c>
      <c r="K705" s="10">
        <v>1.1315426481489546</v>
      </c>
      <c r="L705" s="12">
        <v>40</v>
      </c>
      <c r="M705" s="8" t="s">
        <v>31</v>
      </c>
      <c r="N705" s="8">
        <v>2</v>
      </c>
    </row>
    <row r="706" spans="1:14">
      <c r="A706" s="10">
        <v>1025.3250712373381</v>
      </c>
      <c r="B706" s="11" t="s">
        <v>24</v>
      </c>
      <c r="C706" s="10">
        <v>71.013591473538156</v>
      </c>
      <c r="D706" s="12" t="s">
        <v>32</v>
      </c>
      <c r="E706" s="12" t="s">
        <v>30</v>
      </c>
      <c r="F706" s="11" t="s">
        <v>17</v>
      </c>
      <c r="G706" s="11">
        <v>41</v>
      </c>
      <c r="H706" s="11" t="s">
        <v>19</v>
      </c>
      <c r="I706" s="11" t="s">
        <v>17</v>
      </c>
      <c r="J706" s="10">
        <v>7.099327201355778</v>
      </c>
      <c r="K706" s="10">
        <v>12.85683660134111</v>
      </c>
      <c r="L706" s="12">
        <v>50</v>
      </c>
      <c r="M706" s="8" t="s">
        <v>34</v>
      </c>
      <c r="N706" s="8">
        <v>2</v>
      </c>
    </row>
    <row r="707" spans="1:14">
      <c r="A707" s="10">
        <v>295.74642108804449</v>
      </c>
      <c r="B707" s="11" t="s">
        <v>14</v>
      </c>
      <c r="C707" s="10">
        <v>71.054309705881934</v>
      </c>
      <c r="D707" s="12" t="s">
        <v>29</v>
      </c>
      <c r="E707" s="12" t="s">
        <v>26</v>
      </c>
      <c r="F707" s="11" t="s">
        <v>17</v>
      </c>
      <c r="G707" s="11">
        <v>18</v>
      </c>
      <c r="H707" s="11" t="s">
        <v>34</v>
      </c>
      <c r="I707" s="11" t="s">
        <v>27</v>
      </c>
      <c r="J707" s="10" t="s">
        <v>28</v>
      </c>
      <c r="K707" s="10" t="s">
        <v>28</v>
      </c>
      <c r="L707" s="12" t="s">
        <v>28</v>
      </c>
      <c r="M707" s="8" t="s">
        <v>28</v>
      </c>
      <c r="N707" s="8">
        <v>3</v>
      </c>
    </row>
    <row r="708" spans="1:14">
      <c r="A708" s="10">
        <v>1519.5334313733354</v>
      </c>
      <c r="B708" s="11" t="s">
        <v>14</v>
      </c>
      <c r="C708" s="10">
        <v>71.147727644664457</v>
      </c>
      <c r="D708" s="12" t="s">
        <v>32</v>
      </c>
      <c r="E708" s="12" t="s">
        <v>21</v>
      </c>
      <c r="F708" s="11" t="s">
        <v>17</v>
      </c>
      <c r="G708" s="11">
        <v>29</v>
      </c>
      <c r="H708" s="11" t="s">
        <v>19</v>
      </c>
      <c r="I708" s="11" t="s">
        <v>17</v>
      </c>
      <c r="J708" s="10">
        <v>7.4346297096411575</v>
      </c>
      <c r="K708" s="10">
        <v>9.857625174048902</v>
      </c>
      <c r="L708" s="12">
        <v>50</v>
      </c>
      <c r="M708" s="8" t="s">
        <v>19</v>
      </c>
      <c r="N708" s="8">
        <v>5</v>
      </c>
    </row>
    <row r="709" spans="1:14">
      <c r="A709" s="10">
        <v>1317.9303947943631</v>
      </c>
      <c r="B709" s="11" t="s">
        <v>24</v>
      </c>
      <c r="C709" s="10">
        <v>71.164558875877475</v>
      </c>
      <c r="D709" s="12" t="s">
        <v>20</v>
      </c>
      <c r="E709" s="12" t="s">
        <v>21</v>
      </c>
      <c r="F709" s="11" t="s">
        <v>17</v>
      </c>
      <c r="G709" s="11">
        <v>38</v>
      </c>
      <c r="H709" s="11" t="s">
        <v>33</v>
      </c>
      <c r="I709" s="11" t="s">
        <v>17</v>
      </c>
      <c r="J709" s="10">
        <v>10.592989068417873</v>
      </c>
      <c r="K709" s="10">
        <v>3.1390487538072969</v>
      </c>
      <c r="L709" s="12">
        <v>49</v>
      </c>
      <c r="M709" s="8" t="s">
        <v>18</v>
      </c>
      <c r="N709" s="8">
        <v>4</v>
      </c>
    </row>
    <row r="710" spans="1:14">
      <c r="A710" s="10">
        <v>775.91431736766526</v>
      </c>
      <c r="B710" s="11" t="s">
        <v>24</v>
      </c>
      <c r="C710" s="10">
        <v>71.166580519597943</v>
      </c>
      <c r="D710" s="12" t="s">
        <v>25</v>
      </c>
      <c r="E710" s="12" t="s">
        <v>16</v>
      </c>
      <c r="F710" s="11" t="s">
        <v>17</v>
      </c>
      <c r="G710" s="11">
        <v>34</v>
      </c>
      <c r="H710" s="11" t="s">
        <v>34</v>
      </c>
      <c r="I710" s="11" t="s">
        <v>17</v>
      </c>
      <c r="J710" s="10">
        <v>7.0289039451544051</v>
      </c>
      <c r="K710" s="10">
        <v>5.6413830923253272</v>
      </c>
      <c r="L710" s="12">
        <v>52</v>
      </c>
      <c r="M710" s="8" t="s">
        <v>31</v>
      </c>
      <c r="N710" s="8">
        <v>4</v>
      </c>
    </row>
    <row r="711" spans="1:14">
      <c r="A711" s="10">
        <v>157.78095484170416</v>
      </c>
      <c r="B711" s="11" t="s">
        <v>14</v>
      </c>
      <c r="C711" s="10">
        <v>71.183599460291077</v>
      </c>
      <c r="D711" s="12" t="s">
        <v>32</v>
      </c>
      <c r="E711" s="12" t="s">
        <v>26</v>
      </c>
      <c r="F711" s="11" t="s">
        <v>17</v>
      </c>
      <c r="G711" s="11">
        <v>31</v>
      </c>
      <c r="H711" s="11" t="s">
        <v>31</v>
      </c>
      <c r="I711" s="11" t="s">
        <v>17</v>
      </c>
      <c r="J711" s="10">
        <v>5.9832712192880608</v>
      </c>
      <c r="K711" s="10">
        <v>6.087248448834945</v>
      </c>
      <c r="L711" s="12">
        <v>51</v>
      </c>
      <c r="M711" s="8" t="s">
        <v>33</v>
      </c>
      <c r="N711" s="8">
        <v>2</v>
      </c>
    </row>
    <row r="712" spans="1:14">
      <c r="A712" s="10">
        <v>433.30013131359362</v>
      </c>
      <c r="B712" s="11" t="s">
        <v>14</v>
      </c>
      <c r="C712" s="10">
        <v>71.265302176661123</v>
      </c>
      <c r="D712" s="12" t="s">
        <v>32</v>
      </c>
      <c r="E712" s="12" t="s">
        <v>16</v>
      </c>
      <c r="F712" s="11" t="s">
        <v>17</v>
      </c>
      <c r="G712" s="11">
        <v>33</v>
      </c>
      <c r="H712" s="11" t="s">
        <v>31</v>
      </c>
      <c r="I712" s="11" t="s">
        <v>17</v>
      </c>
      <c r="J712" s="10">
        <v>4.4567070797932216</v>
      </c>
      <c r="K712" s="10">
        <v>12.329755088391423</v>
      </c>
      <c r="L712" s="12">
        <v>38</v>
      </c>
      <c r="M712" s="8" t="s">
        <v>31</v>
      </c>
      <c r="N712" s="8">
        <v>2</v>
      </c>
    </row>
    <row r="713" spans="1:14">
      <c r="A713" s="10">
        <v>1696.7123876821674</v>
      </c>
      <c r="B713" s="11" t="s">
        <v>24</v>
      </c>
      <c r="C713" s="10">
        <v>71.331701439805954</v>
      </c>
      <c r="D713" s="12" t="s">
        <v>29</v>
      </c>
      <c r="E713" s="12" t="s">
        <v>35</v>
      </c>
      <c r="F713" s="11" t="s">
        <v>17</v>
      </c>
      <c r="G713" s="11">
        <v>33</v>
      </c>
      <c r="H713" s="11" t="s">
        <v>33</v>
      </c>
      <c r="I713" s="11" t="s">
        <v>27</v>
      </c>
      <c r="J713" s="10" t="s">
        <v>28</v>
      </c>
      <c r="K713" s="10" t="s">
        <v>28</v>
      </c>
      <c r="L713" s="12" t="s">
        <v>28</v>
      </c>
      <c r="M713" s="8" t="s">
        <v>28</v>
      </c>
      <c r="N713" s="8">
        <v>5</v>
      </c>
    </row>
    <row r="714" spans="1:14">
      <c r="A714" s="10">
        <v>374.53195726657805</v>
      </c>
      <c r="B714" s="11" t="s">
        <v>14</v>
      </c>
      <c r="C714" s="10">
        <v>71.543767884098813</v>
      </c>
      <c r="D714" s="12" t="s">
        <v>15</v>
      </c>
      <c r="E714" s="12" t="s">
        <v>26</v>
      </c>
      <c r="F714" s="11" t="s">
        <v>17</v>
      </c>
      <c r="G714" s="11">
        <v>20</v>
      </c>
      <c r="H714" s="11" t="s">
        <v>22</v>
      </c>
      <c r="I714" s="11" t="s">
        <v>27</v>
      </c>
      <c r="J714" s="10" t="s">
        <v>28</v>
      </c>
      <c r="K714" s="10" t="s">
        <v>28</v>
      </c>
      <c r="L714" s="12" t="s">
        <v>28</v>
      </c>
      <c r="M714" s="8" t="s">
        <v>28</v>
      </c>
      <c r="N714" s="8">
        <v>2</v>
      </c>
    </row>
    <row r="715" spans="1:14">
      <c r="A715" s="10">
        <v>1291.2750134898599</v>
      </c>
      <c r="B715" s="11" t="s">
        <v>24</v>
      </c>
      <c r="C715" s="10">
        <v>71.607739288063641</v>
      </c>
      <c r="D715" s="12" t="s">
        <v>29</v>
      </c>
      <c r="E715" s="12" t="s">
        <v>21</v>
      </c>
      <c r="F715" s="11" t="s">
        <v>17</v>
      </c>
      <c r="G715" s="11">
        <v>4</v>
      </c>
      <c r="H715" s="11" t="s">
        <v>22</v>
      </c>
      <c r="I715" s="11" t="s">
        <v>27</v>
      </c>
      <c r="J715" s="10" t="s">
        <v>28</v>
      </c>
      <c r="K715" s="10" t="s">
        <v>28</v>
      </c>
      <c r="L715" s="12" t="s">
        <v>28</v>
      </c>
      <c r="M715" s="8" t="s">
        <v>28</v>
      </c>
      <c r="N715" s="8">
        <v>3</v>
      </c>
    </row>
    <row r="716" spans="1:14">
      <c r="A716" s="10">
        <v>498.3231566113389</v>
      </c>
      <c r="B716" s="11" t="s">
        <v>24</v>
      </c>
      <c r="C716" s="10">
        <v>71.675244037161804</v>
      </c>
      <c r="D716" s="12" t="s">
        <v>32</v>
      </c>
      <c r="E716" s="12" t="s">
        <v>16</v>
      </c>
      <c r="F716" s="11" t="s">
        <v>17</v>
      </c>
      <c r="G716" s="11">
        <v>19</v>
      </c>
      <c r="H716" s="11" t="s">
        <v>33</v>
      </c>
      <c r="I716" s="11" t="s">
        <v>17</v>
      </c>
      <c r="J716" s="10">
        <v>5.6034372030159352</v>
      </c>
      <c r="K716" s="10">
        <v>8.9247571567042954</v>
      </c>
      <c r="L716" s="12">
        <v>40</v>
      </c>
      <c r="M716" s="8" t="s">
        <v>18</v>
      </c>
      <c r="N716" s="8">
        <v>3</v>
      </c>
    </row>
    <row r="717" spans="1:14">
      <c r="A717" s="10">
        <v>320.21602349317862</v>
      </c>
      <c r="B717" s="11" t="s">
        <v>24</v>
      </c>
      <c r="C717" s="10">
        <v>71.95005831009513</v>
      </c>
      <c r="D717" s="12" t="s">
        <v>25</v>
      </c>
      <c r="E717" s="12" t="s">
        <v>26</v>
      </c>
      <c r="F717" s="11" t="s">
        <v>17</v>
      </c>
      <c r="G717" s="11">
        <v>31</v>
      </c>
      <c r="H717" s="11" t="s">
        <v>22</v>
      </c>
      <c r="I717" s="11" t="s">
        <v>17</v>
      </c>
      <c r="J717" s="10">
        <v>4.3244437314248305</v>
      </c>
      <c r="K717" s="10">
        <v>11.327286610169857</v>
      </c>
      <c r="L717" s="12">
        <v>44</v>
      </c>
      <c r="M717" s="8" t="s">
        <v>18</v>
      </c>
      <c r="N717" s="8">
        <v>4</v>
      </c>
    </row>
    <row r="718" spans="1:14">
      <c r="A718" s="10">
        <v>722.32918013180517</v>
      </c>
      <c r="B718" s="11" t="s">
        <v>24</v>
      </c>
      <c r="C718" s="10">
        <v>72.058299512807423</v>
      </c>
      <c r="D718" s="12" t="s">
        <v>32</v>
      </c>
      <c r="E718" s="12" t="s">
        <v>16</v>
      </c>
      <c r="F718" s="11" t="s">
        <v>17</v>
      </c>
      <c r="G718" s="11">
        <v>12</v>
      </c>
      <c r="H718" s="11" t="s">
        <v>34</v>
      </c>
      <c r="I718" s="11" t="s">
        <v>17</v>
      </c>
      <c r="J718" s="10">
        <v>4.4041178645549977</v>
      </c>
      <c r="K718" s="10">
        <v>11.846455424762661</v>
      </c>
      <c r="L718" s="12">
        <v>40</v>
      </c>
      <c r="M718" s="8" t="s">
        <v>23</v>
      </c>
      <c r="N718" s="8">
        <v>2</v>
      </c>
    </row>
    <row r="719" spans="1:14">
      <c r="A719" s="10">
        <v>1011.5403354897186</v>
      </c>
      <c r="B719" s="11" t="s">
        <v>24</v>
      </c>
      <c r="C719" s="10">
        <v>72.079907104625676</v>
      </c>
      <c r="D719" s="12" t="s">
        <v>32</v>
      </c>
      <c r="E719" s="12" t="s">
        <v>30</v>
      </c>
      <c r="F719" s="11" t="s">
        <v>17</v>
      </c>
      <c r="G719" s="11">
        <v>29</v>
      </c>
      <c r="H719" s="11" t="s">
        <v>33</v>
      </c>
      <c r="I719" s="11" t="s">
        <v>17</v>
      </c>
      <c r="J719" s="10">
        <v>7.6079967073088914</v>
      </c>
      <c r="K719" s="10">
        <v>3.6007882563789511</v>
      </c>
      <c r="L719" s="12">
        <v>34</v>
      </c>
      <c r="M719" s="8" t="s">
        <v>23</v>
      </c>
      <c r="N719" s="8">
        <v>5</v>
      </c>
    </row>
    <row r="720" spans="1:14">
      <c r="A720" s="10">
        <v>804.14748849459193</v>
      </c>
      <c r="B720" s="11" t="s">
        <v>14</v>
      </c>
      <c r="C720" s="10">
        <v>72.099645255588968</v>
      </c>
      <c r="D720" s="12" t="s">
        <v>20</v>
      </c>
      <c r="E720" s="12" t="s">
        <v>16</v>
      </c>
      <c r="F720" s="11" t="s">
        <v>17</v>
      </c>
      <c r="G720" s="11">
        <v>1</v>
      </c>
      <c r="H720" s="11" t="s">
        <v>18</v>
      </c>
      <c r="I720" s="11" t="s">
        <v>17</v>
      </c>
      <c r="J720" s="10">
        <v>9.3368630699425346</v>
      </c>
      <c r="K720" s="10">
        <v>6.7153105304627427</v>
      </c>
      <c r="L720" s="12">
        <v>46</v>
      </c>
      <c r="M720" s="8" t="s">
        <v>22</v>
      </c>
      <c r="N720" s="8">
        <v>4</v>
      </c>
    </row>
    <row r="721" spans="1:14">
      <c r="A721" s="10">
        <v>1700.0031411029547</v>
      </c>
      <c r="B721" s="11" t="s">
        <v>24</v>
      </c>
      <c r="C721" s="10">
        <v>72.132164455906121</v>
      </c>
      <c r="D721" s="12" t="s">
        <v>29</v>
      </c>
      <c r="E721" s="12" t="s">
        <v>35</v>
      </c>
      <c r="F721" s="11" t="s">
        <v>17</v>
      </c>
      <c r="G721" s="11">
        <v>41</v>
      </c>
      <c r="H721" s="11" t="s">
        <v>31</v>
      </c>
      <c r="I721" s="11" t="s">
        <v>17</v>
      </c>
      <c r="J721" s="10">
        <v>7.4117801239835375</v>
      </c>
      <c r="K721" s="10">
        <v>9.7423024572679306</v>
      </c>
      <c r="L721" s="12">
        <v>41</v>
      </c>
      <c r="M721" s="8" t="s">
        <v>19</v>
      </c>
      <c r="N721" s="8">
        <v>5</v>
      </c>
    </row>
    <row r="722" spans="1:14">
      <c r="A722" s="10">
        <v>333.29674919797014</v>
      </c>
      <c r="B722" s="11" t="s">
        <v>24</v>
      </c>
      <c r="C722" s="10">
        <v>72.17587374938006</v>
      </c>
      <c r="D722" s="12" t="s">
        <v>15</v>
      </c>
      <c r="E722" s="12" t="s">
        <v>26</v>
      </c>
      <c r="F722" s="11" t="s">
        <v>17</v>
      </c>
      <c r="G722" s="11">
        <v>11</v>
      </c>
      <c r="H722" s="11" t="s">
        <v>19</v>
      </c>
      <c r="I722" s="11" t="s">
        <v>27</v>
      </c>
      <c r="J722" s="10" t="s">
        <v>28</v>
      </c>
      <c r="K722" s="10" t="s">
        <v>28</v>
      </c>
      <c r="L722" s="12" t="s">
        <v>28</v>
      </c>
      <c r="M722" s="8" t="s">
        <v>28</v>
      </c>
      <c r="N722" s="8">
        <v>3</v>
      </c>
    </row>
    <row r="723" spans="1:14">
      <c r="A723" s="10">
        <v>1929.1326525296772</v>
      </c>
      <c r="B723" s="11" t="s">
        <v>14</v>
      </c>
      <c r="C723" s="10">
        <v>72.255984913795032</v>
      </c>
      <c r="D723" s="12" t="s">
        <v>20</v>
      </c>
      <c r="E723" s="12" t="s">
        <v>35</v>
      </c>
      <c r="F723" s="11" t="s">
        <v>17</v>
      </c>
      <c r="G723" s="11">
        <v>28</v>
      </c>
      <c r="H723" s="11" t="s">
        <v>23</v>
      </c>
      <c r="I723" s="11" t="s">
        <v>17</v>
      </c>
      <c r="J723" s="10">
        <v>8.2841241496447502</v>
      </c>
      <c r="K723" s="10">
        <v>10.07217696413027</v>
      </c>
      <c r="L723" s="12">
        <v>38</v>
      </c>
      <c r="M723" s="8" t="s">
        <v>33</v>
      </c>
      <c r="N723" s="8">
        <v>6</v>
      </c>
    </row>
    <row r="724" spans="1:14">
      <c r="A724" s="10">
        <v>1124.2457087709074</v>
      </c>
      <c r="B724" s="11" t="s">
        <v>24</v>
      </c>
      <c r="C724" s="10">
        <v>72.333342248294798</v>
      </c>
      <c r="D724" s="12" t="s">
        <v>15</v>
      </c>
      <c r="E724" s="12" t="s">
        <v>30</v>
      </c>
      <c r="F724" s="11" t="s">
        <v>17</v>
      </c>
      <c r="G724" s="11">
        <v>27</v>
      </c>
      <c r="H724" s="11" t="s">
        <v>23</v>
      </c>
      <c r="I724" s="11" t="s">
        <v>27</v>
      </c>
      <c r="J724" s="10" t="s">
        <v>28</v>
      </c>
      <c r="K724" s="10" t="s">
        <v>28</v>
      </c>
      <c r="L724" s="12" t="s">
        <v>28</v>
      </c>
      <c r="M724" s="8" t="s">
        <v>28</v>
      </c>
      <c r="N724" s="8">
        <v>2</v>
      </c>
    </row>
    <row r="725" spans="1:14">
      <c r="A725" s="10">
        <v>262.41647982553184</v>
      </c>
      <c r="B725" s="11" t="s">
        <v>24</v>
      </c>
      <c r="C725" s="10">
        <v>72.373241104766436</v>
      </c>
      <c r="D725" s="12" t="s">
        <v>15</v>
      </c>
      <c r="E725" s="12" t="s">
        <v>26</v>
      </c>
      <c r="F725" s="11" t="s">
        <v>17</v>
      </c>
      <c r="G725" s="11">
        <v>24</v>
      </c>
      <c r="H725" s="11" t="s">
        <v>18</v>
      </c>
      <c r="I725" s="11" t="s">
        <v>17</v>
      </c>
      <c r="J725" s="10">
        <v>6.2792236553277485</v>
      </c>
      <c r="K725" s="10">
        <v>12.121969260235332</v>
      </c>
      <c r="L725" s="12">
        <v>38</v>
      </c>
      <c r="M725" s="8" t="s">
        <v>18</v>
      </c>
      <c r="N725" s="8">
        <v>3</v>
      </c>
    </row>
    <row r="726" spans="1:14">
      <c r="A726" s="10">
        <v>697.13561149337136</v>
      </c>
      <c r="B726" s="11" t="s">
        <v>24</v>
      </c>
      <c r="C726" s="10">
        <v>72.385430242510552</v>
      </c>
      <c r="D726" s="12" t="s">
        <v>15</v>
      </c>
      <c r="E726" s="12" t="s">
        <v>16</v>
      </c>
      <c r="F726" s="11" t="s">
        <v>17</v>
      </c>
      <c r="G726" s="11">
        <v>39</v>
      </c>
      <c r="H726" s="11" t="s">
        <v>18</v>
      </c>
      <c r="I726" s="11" t="s">
        <v>17</v>
      </c>
      <c r="J726" s="10">
        <v>5.7739148184831057</v>
      </c>
      <c r="K726" s="10">
        <v>1.6694692963254307</v>
      </c>
      <c r="L726" s="12">
        <v>47</v>
      </c>
      <c r="M726" s="8" t="s">
        <v>18</v>
      </c>
      <c r="N726" s="8">
        <v>2</v>
      </c>
    </row>
    <row r="727" spans="1:14">
      <c r="A727" s="10">
        <v>1399.8302878975257</v>
      </c>
      <c r="B727" s="11" t="s">
        <v>14</v>
      </c>
      <c r="C727" s="10">
        <v>72.414283252609849</v>
      </c>
      <c r="D727" s="12" t="s">
        <v>29</v>
      </c>
      <c r="E727" s="12" t="s">
        <v>21</v>
      </c>
      <c r="F727" s="11" t="s">
        <v>17</v>
      </c>
      <c r="G727" s="11">
        <v>19</v>
      </c>
      <c r="H727" s="11" t="s">
        <v>34</v>
      </c>
      <c r="I727" s="11" t="s">
        <v>17</v>
      </c>
      <c r="J727" s="10">
        <v>8.6848377065799358</v>
      </c>
      <c r="K727" s="10">
        <v>9.379096402074321</v>
      </c>
      <c r="L727" s="12">
        <v>36</v>
      </c>
      <c r="M727" s="8" t="s">
        <v>19</v>
      </c>
      <c r="N727" s="8">
        <v>3</v>
      </c>
    </row>
    <row r="728" spans="1:14">
      <c r="A728" s="10">
        <v>1671.0310561380372</v>
      </c>
      <c r="B728" s="11" t="s">
        <v>14</v>
      </c>
      <c r="C728" s="10">
        <v>72.437330635673163</v>
      </c>
      <c r="D728" s="12" t="s">
        <v>32</v>
      </c>
      <c r="E728" s="12" t="s">
        <v>35</v>
      </c>
      <c r="F728" s="11" t="s">
        <v>17</v>
      </c>
      <c r="G728" s="11">
        <v>7</v>
      </c>
      <c r="H728" s="11" t="s">
        <v>19</v>
      </c>
      <c r="I728" s="11" t="s">
        <v>27</v>
      </c>
      <c r="J728" s="10" t="s">
        <v>28</v>
      </c>
      <c r="K728" s="10" t="s">
        <v>28</v>
      </c>
      <c r="L728" s="12" t="s">
        <v>28</v>
      </c>
      <c r="M728" s="8" t="s">
        <v>28</v>
      </c>
      <c r="N728" s="8">
        <v>6</v>
      </c>
    </row>
    <row r="729" spans="1:14">
      <c r="A729" s="10">
        <v>1137.9475115019734</v>
      </c>
      <c r="B729" s="11" t="s">
        <v>24</v>
      </c>
      <c r="C729" s="10">
        <v>72.486208005801672</v>
      </c>
      <c r="D729" s="12" t="s">
        <v>20</v>
      </c>
      <c r="E729" s="12" t="s">
        <v>30</v>
      </c>
      <c r="F729" s="11" t="s">
        <v>17</v>
      </c>
      <c r="G729" s="11">
        <v>2</v>
      </c>
      <c r="H729" s="11" t="s">
        <v>18</v>
      </c>
      <c r="I729" s="11" t="s">
        <v>17</v>
      </c>
      <c r="J729" s="10">
        <v>6.4957121159423918</v>
      </c>
      <c r="K729" s="10">
        <v>4.0079392576554289</v>
      </c>
      <c r="L729" s="12">
        <v>42</v>
      </c>
      <c r="M729" s="8" t="s">
        <v>18</v>
      </c>
      <c r="N729" s="8">
        <v>4</v>
      </c>
    </row>
    <row r="730" spans="1:14">
      <c r="A730" s="10">
        <v>161.16865962219245</v>
      </c>
      <c r="B730" s="11" t="s">
        <v>24</v>
      </c>
      <c r="C730" s="10">
        <v>72.640611219049418</v>
      </c>
      <c r="D730" s="12" t="s">
        <v>25</v>
      </c>
      <c r="E730" s="12" t="s">
        <v>26</v>
      </c>
      <c r="F730" s="11" t="s">
        <v>17</v>
      </c>
      <c r="G730" s="11">
        <v>22</v>
      </c>
      <c r="H730" s="11" t="s">
        <v>18</v>
      </c>
      <c r="I730" s="11" t="s">
        <v>27</v>
      </c>
      <c r="J730" s="10" t="s">
        <v>28</v>
      </c>
      <c r="K730" s="10" t="s">
        <v>28</v>
      </c>
      <c r="L730" s="12" t="s">
        <v>28</v>
      </c>
      <c r="M730" s="8" t="s">
        <v>28</v>
      </c>
      <c r="N730" s="8">
        <v>3</v>
      </c>
    </row>
    <row r="731" spans="1:14">
      <c r="A731" s="10">
        <v>563.12659842023515</v>
      </c>
      <c r="B731" s="11" t="s">
        <v>14</v>
      </c>
      <c r="C731" s="10">
        <v>72.685157614628793</v>
      </c>
      <c r="D731" s="12" t="s">
        <v>32</v>
      </c>
      <c r="E731" s="12" t="s">
        <v>16</v>
      </c>
      <c r="F731" s="11" t="s">
        <v>17</v>
      </c>
      <c r="G731" s="11">
        <v>21</v>
      </c>
      <c r="H731" s="11" t="s">
        <v>23</v>
      </c>
      <c r="I731" s="11" t="s">
        <v>27</v>
      </c>
      <c r="J731" s="10" t="s">
        <v>28</v>
      </c>
      <c r="K731" s="10" t="s">
        <v>28</v>
      </c>
      <c r="L731" s="12" t="s">
        <v>28</v>
      </c>
      <c r="M731" s="8" t="s">
        <v>28</v>
      </c>
      <c r="N731" s="8">
        <v>2</v>
      </c>
    </row>
    <row r="732" spans="1:14">
      <c r="A732" s="10">
        <v>1010.2420632295367</v>
      </c>
      <c r="B732" s="11" t="s">
        <v>24</v>
      </c>
      <c r="C732" s="10">
        <v>72.775469217137839</v>
      </c>
      <c r="D732" s="12" t="s">
        <v>32</v>
      </c>
      <c r="E732" s="12" t="s">
        <v>30</v>
      </c>
      <c r="F732" s="11" t="s">
        <v>17</v>
      </c>
      <c r="G732" s="11">
        <v>37</v>
      </c>
      <c r="H732" s="11" t="s">
        <v>33</v>
      </c>
      <c r="I732" s="11" t="s">
        <v>27</v>
      </c>
      <c r="J732" s="10" t="s">
        <v>28</v>
      </c>
      <c r="K732" s="10" t="s">
        <v>28</v>
      </c>
      <c r="L732" s="12" t="s">
        <v>28</v>
      </c>
      <c r="M732" s="8" t="s">
        <v>28</v>
      </c>
      <c r="N732" s="8">
        <v>3</v>
      </c>
    </row>
    <row r="733" spans="1:14">
      <c r="A733" s="10">
        <v>1437.5739688082531</v>
      </c>
      <c r="B733" s="11" t="s">
        <v>24</v>
      </c>
      <c r="C733" s="10">
        <v>72.918828376707694</v>
      </c>
      <c r="D733" s="12" t="s">
        <v>15</v>
      </c>
      <c r="E733" s="12" t="s">
        <v>21</v>
      </c>
      <c r="F733" s="11" t="s">
        <v>17</v>
      </c>
      <c r="G733" s="11">
        <v>24</v>
      </c>
      <c r="H733" s="11" t="s">
        <v>33</v>
      </c>
      <c r="I733" s="11" t="s">
        <v>27</v>
      </c>
      <c r="J733" s="10" t="s">
        <v>28</v>
      </c>
      <c r="K733" s="10" t="s">
        <v>28</v>
      </c>
      <c r="L733" s="12" t="s">
        <v>28</v>
      </c>
      <c r="M733" s="8" t="s">
        <v>28</v>
      </c>
      <c r="N733" s="8">
        <v>3</v>
      </c>
    </row>
    <row r="734" spans="1:14">
      <c r="A734" s="10">
        <v>1119.222605737978</v>
      </c>
      <c r="B734" s="11" t="s">
        <v>14</v>
      </c>
      <c r="C734" s="10">
        <v>72.926153224420318</v>
      </c>
      <c r="D734" s="12" t="s">
        <v>29</v>
      </c>
      <c r="E734" s="12" t="s">
        <v>30</v>
      </c>
      <c r="F734" s="11" t="s">
        <v>17</v>
      </c>
      <c r="G734" s="11">
        <v>16</v>
      </c>
      <c r="H734" s="11" t="s">
        <v>23</v>
      </c>
      <c r="I734" s="11" t="s">
        <v>17</v>
      </c>
      <c r="J734" s="10">
        <v>9.3303555785793844</v>
      </c>
      <c r="K734" s="10">
        <v>9.9267698281007046</v>
      </c>
      <c r="L734" s="12">
        <v>40</v>
      </c>
      <c r="M734" s="8" t="s">
        <v>19</v>
      </c>
      <c r="N734" s="8">
        <v>6</v>
      </c>
    </row>
    <row r="735" spans="1:14">
      <c r="A735" s="10">
        <v>1251.6906573218123</v>
      </c>
      <c r="B735" s="11" t="s">
        <v>14</v>
      </c>
      <c r="C735" s="10">
        <v>72.946808096242691</v>
      </c>
      <c r="D735" s="12" t="s">
        <v>32</v>
      </c>
      <c r="E735" s="12" t="s">
        <v>30</v>
      </c>
      <c r="F735" s="11" t="s">
        <v>17</v>
      </c>
      <c r="G735" s="11">
        <v>45</v>
      </c>
      <c r="H735" s="11" t="s">
        <v>22</v>
      </c>
      <c r="I735" s="11" t="s">
        <v>27</v>
      </c>
      <c r="J735" s="10" t="s">
        <v>28</v>
      </c>
      <c r="K735" s="10" t="s">
        <v>28</v>
      </c>
      <c r="L735" s="12" t="s">
        <v>28</v>
      </c>
      <c r="M735" s="8" t="s">
        <v>28</v>
      </c>
      <c r="N735" s="8">
        <v>2</v>
      </c>
    </row>
    <row r="736" spans="1:14">
      <c r="A736" s="10">
        <v>1597.2993201526488</v>
      </c>
      <c r="B736" s="11" t="s">
        <v>24</v>
      </c>
      <c r="C736" s="10">
        <v>72.970970584850235</v>
      </c>
      <c r="D736" s="12" t="s">
        <v>29</v>
      </c>
      <c r="E736" s="12" t="s">
        <v>21</v>
      </c>
      <c r="F736" s="11" t="s">
        <v>17</v>
      </c>
      <c r="G736" s="11">
        <v>23</v>
      </c>
      <c r="H736" s="11" t="s">
        <v>34</v>
      </c>
      <c r="I736" s="11" t="s">
        <v>17</v>
      </c>
      <c r="J736" s="10">
        <v>7.2635791636312748</v>
      </c>
      <c r="K736" s="10">
        <v>4.388640077779435</v>
      </c>
      <c r="L736" s="12">
        <v>49</v>
      </c>
      <c r="M736" s="8" t="s">
        <v>18</v>
      </c>
      <c r="N736" s="8">
        <v>6</v>
      </c>
    </row>
    <row r="737" spans="1:14">
      <c r="A737" s="10">
        <v>1619.8853569525834</v>
      </c>
      <c r="B737" s="11" t="s">
        <v>14</v>
      </c>
      <c r="C737" s="10">
        <v>72.987111196298713</v>
      </c>
      <c r="D737" s="12" t="s">
        <v>15</v>
      </c>
      <c r="E737" s="12" t="s">
        <v>21</v>
      </c>
      <c r="F737" s="11" t="s">
        <v>17</v>
      </c>
      <c r="G737" s="11">
        <v>23</v>
      </c>
      <c r="H737" s="11" t="s">
        <v>19</v>
      </c>
      <c r="I737" s="11" t="s">
        <v>27</v>
      </c>
      <c r="J737" s="10" t="s">
        <v>28</v>
      </c>
      <c r="K737" s="10" t="s">
        <v>28</v>
      </c>
      <c r="L737" s="12" t="s">
        <v>28</v>
      </c>
      <c r="M737" s="8" t="s">
        <v>28</v>
      </c>
      <c r="N737" s="8">
        <v>4</v>
      </c>
    </row>
    <row r="738" spans="1:14">
      <c r="A738" s="10">
        <v>305.01797261329796</v>
      </c>
      <c r="B738" s="11" t="s">
        <v>24</v>
      </c>
      <c r="C738" s="10">
        <v>73.032100775738073</v>
      </c>
      <c r="D738" s="12" t="s">
        <v>32</v>
      </c>
      <c r="E738" s="12" t="s">
        <v>26</v>
      </c>
      <c r="F738" s="11" t="s">
        <v>17</v>
      </c>
      <c r="G738" s="11">
        <v>43</v>
      </c>
      <c r="H738" s="11" t="s">
        <v>34</v>
      </c>
      <c r="I738" s="11" t="s">
        <v>17</v>
      </c>
      <c r="J738" s="10">
        <v>9.9412369787583899</v>
      </c>
      <c r="K738" s="10">
        <v>2.474647240729948</v>
      </c>
      <c r="L738" s="12">
        <v>44</v>
      </c>
      <c r="M738" s="8" t="s">
        <v>34</v>
      </c>
      <c r="N738" s="8">
        <v>5</v>
      </c>
    </row>
    <row r="739" spans="1:14">
      <c r="A739" s="10">
        <v>579.21537761769366</v>
      </c>
      <c r="B739" s="11" t="s">
        <v>14</v>
      </c>
      <c r="C739" s="10">
        <v>73.119334039840624</v>
      </c>
      <c r="D739" s="12" t="s">
        <v>29</v>
      </c>
      <c r="E739" s="12" t="s">
        <v>16</v>
      </c>
      <c r="F739" s="11" t="s">
        <v>17</v>
      </c>
      <c r="G739" s="11">
        <v>41</v>
      </c>
      <c r="H739" s="11" t="s">
        <v>19</v>
      </c>
      <c r="I739" s="11" t="s">
        <v>27</v>
      </c>
      <c r="J739" s="10" t="s">
        <v>28</v>
      </c>
      <c r="K739" s="10" t="s">
        <v>28</v>
      </c>
      <c r="L739" s="12" t="s">
        <v>28</v>
      </c>
      <c r="M739" s="8" t="s">
        <v>28</v>
      </c>
      <c r="N739" s="8">
        <v>2</v>
      </c>
    </row>
    <row r="740" spans="1:14">
      <c r="A740" s="10">
        <v>1903.5985841480845</v>
      </c>
      <c r="B740" s="11" t="s">
        <v>24</v>
      </c>
      <c r="C740" s="10">
        <v>73.153022716528739</v>
      </c>
      <c r="D740" s="12" t="s">
        <v>15</v>
      </c>
      <c r="E740" s="12" t="s">
        <v>35</v>
      </c>
      <c r="F740" s="11" t="s">
        <v>17</v>
      </c>
      <c r="G740" s="11">
        <v>33</v>
      </c>
      <c r="H740" s="11" t="s">
        <v>18</v>
      </c>
      <c r="I740" s="11" t="s">
        <v>27</v>
      </c>
      <c r="J740" s="10" t="s">
        <v>28</v>
      </c>
      <c r="K740" s="10" t="s">
        <v>28</v>
      </c>
      <c r="L740" s="12" t="s">
        <v>28</v>
      </c>
      <c r="M740" s="8" t="s">
        <v>28</v>
      </c>
      <c r="N740" s="8">
        <v>6</v>
      </c>
    </row>
    <row r="741" spans="1:14">
      <c r="A741" s="10">
        <v>335.39176180489426</v>
      </c>
      <c r="B741" s="11" t="s">
        <v>24</v>
      </c>
      <c r="C741" s="10">
        <v>73.206502051188266</v>
      </c>
      <c r="D741" s="12" t="s">
        <v>29</v>
      </c>
      <c r="E741" s="12" t="s">
        <v>26</v>
      </c>
      <c r="F741" s="11" t="s">
        <v>17</v>
      </c>
      <c r="G741" s="11">
        <v>23</v>
      </c>
      <c r="H741" s="11" t="s">
        <v>18</v>
      </c>
      <c r="I741" s="11" t="s">
        <v>17</v>
      </c>
      <c r="J741" s="10">
        <v>6.0925233609040115</v>
      </c>
      <c r="K741" s="10">
        <v>11.876711859253657</v>
      </c>
      <c r="L741" s="12">
        <v>48</v>
      </c>
      <c r="M741" s="8" t="s">
        <v>19</v>
      </c>
      <c r="N741" s="8">
        <v>2</v>
      </c>
    </row>
    <row r="742" spans="1:14">
      <c r="A742" s="10">
        <v>1913.6263596680417</v>
      </c>
      <c r="B742" s="11" t="s">
        <v>14</v>
      </c>
      <c r="C742" s="10">
        <v>73.326060586995851</v>
      </c>
      <c r="D742" s="12" t="s">
        <v>20</v>
      </c>
      <c r="E742" s="12" t="s">
        <v>35</v>
      </c>
      <c r="F742" s="11" t="s">
        <v>17</v>
      </c>
      <c r="G742" s="11">
        <v>25</v>
      </c>
      <c r="H742" s="11" t="s">
        <v>23</v>
      </c>
      <c r="I742" s="11" t="s">
        <v>17</v>
      </c>
      <c r="J742" s="10">
        <v>3.2314804756188042</v>
      </c>
      <c r="K742" s="10">
        <v>6.6116005121994821</v>
      </c>
      <c r="L742" s="12">
        <v>52</v>
      </c>
      <c r="M742" s="8" t="s">
        <v>33</v>
      </c>
      <c r="N742" s="8">
        <v>4</v>
      </c>
    </row>
    <row r="743" spans="1:14">
      <c r="A743" s="10">
        <v>202.47419097387285</v>
      </c>
      <c r="B743" s="11" t="s">
        <v>24</v>
      </c>
      <c r="C743" s="10">
        <v>73.329802997746498</v>
      </c>
      <c r="D743" s="12" t="s">
        <v>32</v>
      </c>
      <c r="E743" s="12" t="s">
        <v>26</v>
      </c>
      <c r="F743" s="11" t="s">
        <v>17</v>
      </c>
      <c r="G743" s="11">
        <v>43</v>
      </c>
      <c r="H743" s="11" t="s">
        <v>33</v>
      </c>
      <c r="I743" s="11" t="s">
        <v>17</v>
      </c>
      <c r="J743" s="10">
        <v>3.8478084261027652</v>
      </c>
      <c r="K743" s="10">
        <v>8.9864456211990191</v>
      </c>
      <c r="L743" s="12">
        <v>50</v>
      </c>
      <c r="M743" s="8" t="s">
        <v>22</v>
      </c>
      <c r="N743" s="8">
        <v>6</v>
      </c>
    </row>
    <row r="744" spans="1:14">
      <c r="A744" s="10">
        <v>388.88462696092745</v>
      </c>
      <c r="B744" s="11" t="s">
        <v>14</v>
      </c>
      <c r="C744" s="10">
        <v>73.346273729406136</v>
      </c>
      <c r="D744" s="12" t="s">
        <v>20</v>
      </c>
      <c r="E744" s="12" t="s">
        <v>26</v>
      </c>
      <c r="F744" s="11" t="s">
        <v>17</v>
      </c>
      <c r="G744" s="11">
        <v>23</v>
      </c>
      <c r="H744" s="11" t="s">
        <v>23</v>
      </c>
      <c r="I744" s="11" t="s">
        <v>27</v>
      </c>
      <c r="J744" s="10" t="s">
        <v>28</v>
      </c>
      <c r="K744" s="10" t="s">
        <v>28</v>
      </c>
      <c r="L744" s="12" t="s">
        <v>28</v>
      </c>
      <c r="M744" s="8" t="s">
        <v>28</v>
      </c>
      <c r="N744" s="8">
        <v>4</v>
      </c>
    </row>
    <row r="745" spans="1:14">
      <c r="A745" s="10">
        <v>1299.4930005249596</v>
      </c>
      <c r="B745" s="11" t="s">
        <v>24</v>
      </c>
      <c r="C745" s="10">
        <v>73.375787997311136</v>
      </c>
      <c r="D745" s="12" t="s">
        <v>32</v>
      </c>
      <c r="E745" s="12" t="s">
        <v>21</v>
      </c>
      <c r="F745" s="11" t="s">
        <v>17</v>
      </c>
      <c r="G745" s="11">
        <v>30</v>
      </c>
      <c r="H745" s="11" t="s">
        <v>34</v>
      </c>
      <c r="I745" s="11" t="s">
        <v>17</v>
      </c>
      <c r="J745" s="10">
        <v>10.082123234089616</v>
      </c>
      <c r="K745" s="10">
        <v>11.449998807458952</v>
      </c>
      <c r="L745" s="12">
        <v>46</v>
      </c>
      <c r="M745" s="8" t="s">
        <v>18</v>
      </c>
      <c r="N745" s="8">
        <v>6</v>
      </c>
    </row>
    <row r="746" spans="1:14">
      <c r="A746" s="10">
        <v>824.13992034946102</v>
      </c>
      <c r="B746" s="11" t="s">
        <v>14</v>
      </c>
      <c r="C746" s="10">
        <v>73.41639849242631</v>
      </c>
      <c r="D746" s="12" t="s">
        <v>29</v>
      </c>
      <c r="E746" s="12" t="s">
        <v>30</v>
      </c>
      <c r="F746" s="11" t="s">
        <v>17</v>
      </c>
      <c r="G746" s="11">
        <v>20</v>
      </c>
      <c r="H746" s="11" t="s">
        <v>31</v>
      </c>
      <c r="I746" s="11" t="s">
        <v>17</v>
      </c>
      <c r="J746" s="10">
        <v>7.7951473441342145</v>
      </c>
      <c r="K746" s="10">
        <v>7.3928698586567148</v>
      </c>
      <c r="L746" s="12">
        <v>34</v>
      </c>
      <c r="M746" s="8" t="s">
        <v>22</v>
      </c>
      <c r="N746" s="8">
        <v>2</v>
      </c>
    </row>
    <row r="747" spans="1:14">
      <c r="A747" s="10">
        <v>812.28615682120665</v>
      </c>
      <c r="B747" s="11" t="s">
        <v>14</v>
      </c>
      <c r="C747" s="10">
        <v>73.427419665402539</v>
      </c>
      <c r="D747" s="12" t="s">
        <v>20</v>
      </c>
      <c r="E747" s="12" t="s">
        <v>30</v>
      </c>
      <c r="F747" s="11" t="s">
        <v>17</v>
      </c>
      <c r="G747" s="11">
        <v>35</v>
      </c>
      <c r="H747" s="11" t="s">
        <v>19</v>
      </c>
      <c r="I747" s="11" t="s">
        <v>17</v>
      </c>
      <c r="J747" s="10">
        <v>9.4383423900213046</v>
      </c>
      <c r="K747" s="10">
        <v>3.4891197290505782</v>
      </c>
      <c r="L747" s="12">
        <v>46</v>
      </c>
      <c r="M747" s="8" t="s">
        <v>23</v>
      </c>
      <c r="N747" s="8">
        <v>5</v>
      </c>
    </row>
    <row r="748" spans="1:14">
      <c r="A748" s="10">
        <v>246.36330803120524</v>
      </c>
      <c r="B748" s="11" t="s">
        <v>14</v>
      </c>
      <c r="C748" s="10">
        <v>73.445746991418531</v>
      </c>
      <c r="D748" s="12" t="s">
        <v>20</v>
      </c>
      <c r="E748" s="12" t="s">
        <v>26</v>
      </c>
      <c r="F748" s="11" t="s">
        <v>17</v>
      </c>
      <c r="G748" s="11">
        <v>7</v>
      </c>
      <c r="H748" s="11" t="s">
        <v>18</v>
      </c>
      <c r="I748" s="11" t="s">
        <v>27</v>
      </c>
      <c r="J748" s="10" t="s">
        <v>28</v>
      </c>
      <c r="K748" s="10" t="s">
        <v>28</v>
      </c>
      <c r="L748" s="12" t="s">
        <v>28</v>
      </c>
      <c r="M748" s="8" t="s">
        <v>28</v>
      </c>
      <c r="N748" s="8">
        <v>3</v>
      </c>
    </row>
    <row r="749" spans="1:14">
      <c r="A749" s="10">
        <v>1097.8316708316031</v>
      </c>
      <c r="B749" s="11" t="s">
        <v>24</v>
      </c>
      <c r="C749" s="10">
        <v>73.446929233125857</v>
      </c>
      <c r="D749" s="12" t="s">
        <v>25</v>
      </c>
      <c r="E749" s="12" t="s">
        <v>30</v>
      </c>
      <c r="F749" s="11" t="s">
        <v>17</v>
      </c>
      <c r="G749" s="11">
        <v>19</v>
      </c>
      <c r="H749" s="11" t="s">
        <v>23</v>
      </c>
      <c r="I749" s="11" t="s">
        <v>27</v>
      </c>
      <c r="J749" s="10" t="s">
        <v>28</v>
      </c>
      <c r="K749" s="10" t="s">
        <v>28</v>
      </c>
      <c r="L749" s="12" t="s">
        <v>28</v>
      </c>
      <c r="M749" s="8" t="s">
        <v>28</v>
      </c>
      <c r="N749" s="8">
        <v>6</v>
      </c>
    </row>
    <row r="750" spans="1:14">
      <c r="A750" s="10">
        <v>97.93283689236992</v>
      </c>
      <c r="B750" s="11" t="s">
        <v>14</v>
      </c>
      <c r="C750" s="10">
        <v>73.57460934223073</v>
      </c>
      <c r="D750" s="12" t="s">
        <v>20</v>
      </c>
      <c r="E750" s="12" t="s">
        <v>26</v>
      </c>
      <c r="F750" s="11" t="s">
        <v>17</v>
      </c>
      <c r="G750" s="11">
        <v>15</v>
      </c>
      <c r="H750" s="11" t="s">
        <v>22</v>
      </c>
      <c r="I750" s="11" t="s">
        <v>27</v>
      </c>
      <c r="J750" s="10" t="s">
        <v>28</v>
      </c>
      <c r="K750" s="10" t="s">
        <v>28</v>
      </c>
      <c r="L750" s="12" t="s">
        <v>28</v>
      </c>
      <c r="M750" s="8" t="s">
        <v>28</v>
      </c>
      <c r="N750" s="8">
        <v>5</v>
      </c>
    </row>
    <row r="751" spans="1:14">
      <c r="A751" s="10">
        <v>1703.5333444142755</v>
      </c>
      <c r="B751" s="11" t="s">
        <v>24</v>
      </c>
      <c r="C751" s="10">
        <v>73.61899616870636</v>
      </c>
      <c r="D751" s="12" t="s">
        <v>32</v>
      </c>
      <c r="E751" s="12" t="s">
        <v>35</v>
      </c>
      <c r="F751" s="11" t="s">
        <v>17</v>
      </c>
      <c r="G751" s="11">
        <v>13</v>
      </c>
      <c r="H751" s="11" t="s">
        <v>34</v>
      </c>
      <c r="I751" s="11" t="s">
        <v>17</v>
      </c>
      <c r="J751" s="10">
        <v>7.6407517375617582</v>
      </c>
      <c r="K751" s="10">
        <v>6.3269076159019892</v>
      </c>
      <c r="L751" s="12">
        <v>46</v>
      </c>
      <c r="M751" s="8" t="s">
        <v>19</v>
      </c>
      <c r="N751" s="8">
        <v>4</v>
      </c>
    </row>
    <row r="752" spans="1:14">
      <c r="A752" s="10">
        <v>1632.1837375537748</v>
      </c>
      <c r="B752" s="11" t="s">
        <v>14</v>
      </c>
      <c r="C752" s="10">
        <v>73.620095746526431</v>
      </c>
      <c r="D752" s="12" t="s">
        <v>29</v>
      </c>
      <c r="E752" s="12" t="s">
        <v>35</v>
      </c>
      <c r="F752" s="11" t="s">
        <v>17</v>
      </c>
      <c r="G752" s="11">
        <v>39</v>
      </c>
      <c r="H752" s="11" t="s">
        <v>22</v>
      </c>
      <c r="I752" s="11" t="s">
        <v>27</v>
      </c>
      <c r="J752" s="10" t="s">
        <v>28</v>
      </c>
      <c r="K752" s="10" t="s">
        <v>28</v>
      </c>
      <c r="L752" s="12" t="s">
        <v>28</v>
      </c>
      <c r="M752" s="8" t="s">
        <v>28</v>
      </c>
      <c r="N752" s="8">
        <v>4</v>
      </c>
    </row>
    <row r="753" spans="1:14">
      <c r="A753" s="10">
        <v>254.38437656790302</v>
      </c>
      <c r="B753" s="11" t="s">
        <v>14</v>
      </c>
      <c r="C753" s="10">
        <v>73.632009518624571</v>
      </c>
      <c r="D753" s="12" t="s">
        <v>25</v>
      </c>
      <c r="E753" s="12" t="s">
        <v>26</v>
      </c>
      <c r="F753" s="11" t="s">
        <v>17</v>
      </c>
      <c r="G753" s="11">
        <v>30</v>
      </c>
      <c r="H753" s="11" t="s">
        <v>23</v>
      </c>
      <c r="I753" s="11" t="s">
        <v>27</v>
      </c>
      <c r="J753" s="10" t="s">
        <v>28</v>
      </c>
      <c r="K753" s="10" t="s">
        <v>28</v>
      </c>
      <c r="L753" s="12" t="s">
        <v>28</v>
      </c>
      <c r="M753" s="8" t="s">
        <v>28</v>
      </c>
      <c r="N753" s="8">
        <v>3</v>
      </c>
    </row>
    <row r="754" spans="1:14">
      <c r="A754" s="10">
        <v>1557.4082445672357</v>
      </c>
      <c r="B754" s="11" t="s">
        <v>14</v>
      </c>
      <c r="C754" s="10">
        <v>73.762883781421635</v>
      </c>
      <c r="D754" s="12" t="s">
        <v>25</v>
      </c>
      <c r="E754" s="12" t="s">
        <v>21</v>
      </c>
      <c r="F754" s="11" t="s">
        <v>17</v>
      </c>
      <c r="G754" s="11">
        <v>30</v>
      </c>
      <c r="H754" s="11" t="s">
        <v>31</v>
      </c>
      <c r="I754" s="11" t="s">
        <v>27</v>
      </c>
      <c r="J754" s="10" t="s">
        <v>28</v>
      </c>
      <c r="K754" s="10" t="s">
        <v>28</v>
      </c>
      <c r="L754" s="12" t="s">
        <v>28</v>
      </c>
      <c r="M754" s="8" t="s">
        <v>28</v>
      </c>
      <c r="N754" s="8">
        <v>4</v>
      </c>
    </row>
    <row r="755" spans="1:14">
      <c r="A755" s="10">
        <v>447.99452685915793</v>
      </c>
      <c r="B755" s="11" t="s">
        <v>24</v>
      </c>
      <c r="C755" s="10">
        <v>73.788105949297261</v>
      </c>
      <c r="D755" s="12" t="s">
        <v>32</v>
      </c>
      <c r="E755" s="12" t="s">
        <v>16</v>
      </c>
      <c r="F755" s="11" t="s">
        <v>17</v>
      </c>
      <c r="G755" s="11">
        <v>26</v>
      </c>
      <c r="H755" s="11" t="s">
        <v>18</v>
      </c>
      <c r="I755" s="11" t="s">
        <v>27</v>
      </c>
      <c r="J755" s="10" t="s">
        <v>28</v>
      </c>
      <c r="K755" s="10" t="s">
        <v>28</v>
      </c>
      <c r="L755" s="12" t="s">
        <v>28</v>
      </c>
      <c r="M755" s="8" t="s">
        <v>28</v>
      </c>
      <c r="N755" s="8">
        <v>4</v>
      </c>
    </row>
    <row r="756" spans="1:14">
      <c r="A756" s="10">
        <v>425.99011196197853</v>
      </c>
      <c r="B756" s="11" t="s">
        <v>24</v>
      </c>
      <c r="C756" s="10">
        <v>73.83973948647666</v>
      </c>
      <c r="D756" s="12" t="s">
        <v>20</v>
      </c>
      <c r="E756" s="12" t="s">
        <v>16</v>
      </c>
      <c r="F756" s="11" t="s">
        <v>17</v>
      </c>
      <c r="G756" s="11">
        <v>3</v>
      </c>
      <c r="H756" s="11" t="s">
        <v>23</v>
      </c>
      <c r="I756" s="11" t="s">
        <v>17</v>
      </c>
      <c r="J756" s="10">
        <v>6.1565374585178558</v>
      </c>
      <c r="K756" s="10">
        <v>6.3741217749543333</v>
      </c>
      <c r="L756" s="12">
        <v>31</v>
      </c>
      <c r="M756" s="8" t="s">
        <v>22</v>
      </c>
      <c r="N756" s="8">
        <v>2</v>
      </c>
    </row>
    <row r="757" spans="1:14">
      <c r="A757" s="10">
        <v>485.72543680218479</v>
      </c>
      <c r="B757" s="11" t="s">
        <v>14</v>
      </c>
      <c r="C757" s="10">
        <v>73.965542150601223</v>
      </c>
      <c r="D757" s="12" t="s">
        <v>20</v>
      </c>
      <c r="E757" s="12" t="s">
        <v>16</v>
      </c>
      <c r="F757" s="11" t="s">
        <v>17</v>
      </c>
      <c r="G757" s="11">
        <v>42</v>
      </c>
      <c r="H757" s="11" t="s">
        <v>33</v>
      </c>
      <c r="I757" s="11" t="s">
        <v>27</v>
      </c>
      <c r="J757" s="10" t="s">
        <v>28</v>
      </c>
      <c r="K757" s="10" t="s">
        <v>28</v>
      </c>
      <c r="L757" s="12" t="s">
        <v>28</v>
      </c>
      <c r="M757" s="8" t="s">
        <v>28</v>
      </c>
      <c r="N757" s="8">
        <v>4</v>
      </c>
    </row>
    <row r="758" spans="1:14">
      <c r="A758" s="10">
        <v>1902.2460811001479</v>
      </c>
      <c r="B758" s="11" t="s">
        <v>24</v>
      </c>
      <c r="C758" s="10">
        <v>73.987121909405502</v>
      </c>
      <c r="D758" s="12" t="s">
        <v>15</v>
      </c>
      <c r="E758" s="12" t="s">
        <v>35</v>
      </c>
      <c r="F758" s="11" t="s">
        <v>17</v>
      </c>
      <c r="G758" s="11">
        <v>32</v>
      </c>
      <c r="H758" s="11" t="s">
        <v>18</v>
      </c>
      <c r="I758" s="11" t="s">
        <v>27</v>
      </c>
      <c r="J758" s="10" t="s">
        <v>28</v>
      </c>
      <c r="K758" s="10" t="s">
        <v>28</v>
      </c>
      <c r="L758" s="12" t="s">
        <v>28</v>
      </c>
      <c r="M758" s="8" t="s">
        <v>28</v>
      </c>
      <c r="N758" s="8">
        <v>8</v>
      </c>
    </row>
    <row r="759" spans="1:14">
      <c r="A759" s="10">
        <v>392.13083818996091</v>
      </c>
      <c r="B759" s="11" t="s">
        <v>24</v>
      </c>
      <c r="C759" s="10">
        <v>73.987501095295784</v>
      </c>
      <c r="D759" s="12" t="s">
        <v>32</v>
      </c>
      <c r="E759" s="12" t="s">
        <v>16</v>
      </c>
      <c r="F759" s="11" t="s">
        <v>17</v>
      </c>
      <c r="G759" s="11">
        <v>21</v>
      </c>
      <c r="H759" s="11" t="s">
        <v>31</v>
      </c>
      <c r="I759" s="11" t="s">
        <v>17</v>
      </c>
      <c r="J759" s="10">
        <v>6.0416961904576825</v>
      </c>
      <c r="K759" s="10">
        <v>4.3706244702849988</v>
      </c>
      <c r="L759" s="12">
        <v>49</v>
      </c>
      <c r="M759" s="8" t="s">
        <v>22</v>
      </c>
      <c r="N759" s="8">
        <v>1</v>
      </c>
    </row>
    <row r="760" spans="1:14">
      <c r="A760" s="10">
        <v>1762.6211275535154</v>
      </c>
      <c r="B760" s="11" t="s">
        <v>24</v>
      </c>
      <c r="C760" s="10">
        <v>74.147148962901326</v>
      </c>
      <c r="D760" s="12" t="s">
        <v>20</v>
      </c>
      <c r="E760" s="12" t="s">
        <v>35</v>
      </c>
      <c r="F760" s="11" t="s">
        <v>17</v>
      </c>
      <c r="G760" s="11">
        <v>30</v>
      </c>
      <c r="H760" s="11" t="s">
        <v>34</v>
      </c>
      <c r="I760" s="11" t="s">
        <v>27</v>
      </c>
      <c r="J760" s="10" t="s">
        <v>28</v>
      </c>
      <c r="K760" s="10" t="s">
        <v>28</v>
      </c>
      <c r="L760" s="12" t="s">
        <v>28</v>
      </c>
      <c r="M760" s="8" t="s">
        <v>28</v>
      </c>
      <c r="N760" s="8">
        <v>5</v>
      </c>
    </row>
    <row r="761" spans="1:14">
      <c r="A761" s="10">
        <v>797.77073256698282</v>
      </c>
      <c r="B761" s="11" t="s">
        <v>14</v>
      </c>
      <c r="C761" s="10">
        <v>74.152126629977516</v>
      </c>
      <c r="D761" s="12" t="s">
        <v>25</v>
      </c>
      <c r="E761" s="12" t="s">
        <v>16</v>
      </c>
      <c r="F761" s="11" t="s">
        <v>17</v>
      </c>
      <c r="G761" s="11">
        <v>10</v>
      </c>
      <c r="H761" s="11" t="s">
        <v>34</v>
      </c>
      <c r="I761" s="11" t="s">
        <v>27</v>
      </c>
      <c r="J761" s="10" t="s">
        <v>28</v>
      </c>
      <c r="K761" s="10" t="s">
        <v>28</v>
      </c>
      <c r="L761" s="12" t="s">
        <v>28</v>
      </c>
      <c r="M761" s="8" t="s">
        <v>28</v>
      </c>
      <c r="N761" s="8">
        <v>3</v>
      </c>
    </row>
    <row r="762" spans="1:14">
      <c r="A762" s="10">
        <v>1513.6825006329736</v>
      </c>
      <c r="B762" s="11" t="s">
        <v>14</v>
      </c>
      <c r="C762" s="10">
        <v>74.215903301763461</v>
      </c>
      <c r="D762" s="12" t="s">
        <v>29</v>
      </c>
      <c r="E762" s="12" t="s">
        <v>21</v>
      </c>
      <c r="F762" s="11" t="s">
        <v>17</v>
      </c>
      <c r="G762" s="11">
        <v>28</v>
      </c>
      <c r="H762" s="11" t="s">
        <v>34</v>
      </c>
      <c r="I762" s="11" t="s">
        <v>17</v>
      </c>
      <c r="J762" s="10">
        <v>4.9096264293563738</v>
      </c>
      <c r="K762" s="10">
        <v>2.0077722114371221</v>
      </c>
      <c r="L762" s="12">
        <v>44</v>
      </c>
      <c r="M762" s="8" t="s">
        <v>34</v>
      </c>
      <c r="N762" s="8">
        <v>4</v>
      </c>
    </row>
    <row r="763" spans="1:14">
      <c r="A763" s="10">
        <v>1043.3039095327467</v>
      </c>
      <c r="B763" s="11" t="s">
        <v>14</v>
      </c>
      <c r="C763" s="10">
        <v>74.261348730876279</v>
      </c>
      <c r="D763" s="12" t="s">
        <v>20</v>
      </c>
      <c r="E763" s="12" t="s">
        <v>30</v>
      </c>
      <c r="F763" s="11" t="s">
        <v>17</v>
      </c>
      <c r="G763" s="11">
        <v>17</v>
      </c>
      <c r="H763" s="11" t="s">
        <v>22</v>
      </c>
      <c r="I763" s="11" t="s">
        <v>17</v>
      </c>
      <c r="J763" s="10">
        <v>5.8525565293970656</v>
      </c>
      <c r="K763" s="10">
        <v>1.8830993669225515</v>
      </c>
      <c r="L763" s="12">
        <v>39</v>
      </c>
      <c r="M763" s="8" t="s">
        <v>23</v>
      </c>
      <c r="N763" s="8">
        <v>3</v>
      </c>
    </row>
    <row r="764" spans="1:14">
      <c r="A764" s="10">
        <v>1523.8382221941622</v>
      </c>
      <c r="B764" s="11" t="s">
        <v>14</v>
      </c>
      <c r="C764" s="10">
        <v>74.38681527645042</v>
      </c>
      <c r="D764" s="12" t="s">
        <v>15</v>
      </c>
      <c r="E764" s="12" t="s">
        <v>21</v>
      </c>
      <c r="F764" s="11" t="s">
        <v>17</v>
      </c>
      <c r="G764" s="11">
        <v>33</v>
      </c>
      <c r="H764" s="11" t="s">
        <v>19</v>
      </c>
      <c r="I764" s="11" t="s">
        <v>17</v>
      </c>
      <c r="J764" s="10">
        <v>5.0978204854240614</v>
      </c>
      <c r="K764" s="10">
        <v>10.458294148186779</v>
      </c>
      <c r="L764" s="12">
        <v>39</v>
      </c>
      <c r="M764" s="8" t="s">
        <v>18</v>
      </c>
      <c r="N764" s="8">
        <v>4</v>
      </c>
    </row>
    <row r="765" spans="1:14">
      <c r="A765" s="10">
        <v>447.30557651205385</v>
      </c>
      <c r="B765" s="11" t="s">
        <v>14</v>
      </c>
      <c r="C765" s="10">
        <v>74.400697780903428</v>
      </c>
      <c r="D765" s="12" t="s">
        <v>25</v>
      </c>
      <c r="E765" s="12" t="s">
        <v>16</v>
      </c>
      <c r="F765" s="11" t="s">
        <v>17</v>
      </c>
      <c r="G765" s="11">
        <v>28</v>
      </c>
      <c r="H765" s="11" t="s">
        <v>18</v>
      </c>
      <c r="I765" s="11" t="s">
        <v>27</v>
      </c>
      <c r="J765" s="10" t="s">
        <v>28</v>
      </c>
      <c r="K765" s="10" t="s">
        <v>28</v>
      </c>
      <c r="L765" s="12" t="s">
        <v>28</v>
      </c>
      <c r="M765" s="8" t="s">
        <v>28</v>
      </c>
      <c r="N765" s="8">
        <v>4</v>
      </c>
    </row>
    <row r="766" spans="1:14">
      <c r="A766" s="10">
        <v>1254.1340892201385</v>
      </c>
      <c r="B766" s="11" t="s">
        <v>24</v>
      </c>
      <c r="C766" s="10">
        <v>74.406282770169568</v>
      </c>
      <c r="D766" s="12" t="s">
        <v>20</v>
      </c>
      <c r="E766" s="12" t="s">
        <v>30</v>
      </c>
      <c r="F766" s="11" t="s">
        <v>17</v>
      </c>
      <c r="G766" s="11">
        <v>25</v>
      </c>
      <c r="H766" s="11" t="s">
        <v>18</v>
      </c>
      <c r="I766" s="11" t="s">
        <v>27</v>
      </c>
      <c r="J766" s="10" t="s">
        <v>28</v>
      </c>
      <c r="K766" s="10" t="s">
        <v>28</v>
      </c>
      <c r="L766" s="12" t="s">
        <v>28</v>
      </c>
      <c r="M766" s="8" t="s">
        <v>28</v>
      </c>
      <c r="N766" s="8">
        <v>3</v>
      </c>
    </row>
    <row r="767" spans="1:14">
      <c r="A767" s="10">
        <v>809.43045673342647</v>
      </c>
      <c r="B767" s="11" t="s">
        <v>24</v>
      </c>
      <c r="C767" s="10">
        <v>74.46522804742321</v>
      </c>
      <c r="D767" s="12" t="s">
        <v>29</v>
      </c>
      <c r="E767" s="12" t="s">
        <v>30</v>
      </c>
      <c r="F767" s="11" t="s">
        <v>17</v>
      </c>
      <c r="G767" s="11">
        <v>15</v>
      </c>
      <c r="H767" s="11" t="s">
        <v>23</v>
      </c>
      <c r="I767" s="11" t="s">
        <v>17</v>
      </c>
      <c r="J767" s="10">
        <v>8.2111931364504542</v>
      </c>
      <c r="K767" s="10">
        <v>1.4180881781084769</v>
      </c>
      <c r="L767" s="12">
        <v>45</v>
      </c>
      <c r="M767" s="8" t="s">
        <v>34</v>
      </c>
      <c r="N767" s="8">
        <v>2</v>
      </c>
    </row>
    <row r="768" spans="1:14">
      <c r="A768" s="10">
        <v>1991.0656483385837</v>
      </c>
      <c r="B768" s="11" t="s">
        <v>14</v>
      </c>
      <c r="C768" s="10">
        <v>74.553914912695618</v>
      </c>
      <c r="D768" s="12" t="s">
        <v>32</v>
      </c>
      <c r="E768" s="12" t="s">
        <v>35</v>
      </c>
      <c r="F768" s="11" t="s">
        <v>17</v>
      </c>
      <c r="G768" s="11">
        <v>29</v>
      </c>
      <c r="H768" s="11" t="s">
        <v>31</v>
      </c>
      <c r="I768" s="11" t="s">
        <v>17</v>
      </c>
      <c r="J768" s="10">
        <v>10.350017403428966</v>
      </c>
      <c r="K768" s="10">
        <v>9.1625580928340433</v>
      </c>
      <c r="L768" s="12">
        <v>44</v>
      </c>
      <c r="M768" s="8" t="s">
        <v>19</v>
      </c>
      <c r="N768" s="8">
        <v>7</v>
      </c>
    </row>
    <row r="769" spans="1:14">
      <c r="A769" s="10">
        <v>1804.0283312778499</v>
      </c>
      <c r="B769" s="11" t="s">
        <v>14</v>
      </c>
      <c r="C769" s="10">
        <v>74.558406269792755</v>
      </c>
      <c r="D769" s="12" t="s">
        <v>25</v>
      </c>
      <c r="E769" s="12" t="s">
        <v>35</v>
      </c>
      <c r="F769" s="11" t="s">
        <v>17</v>
      </c>
      <c r="G769" s="11">
        <v>20</v>
      </c>
      <c r="H769" s="11" t="s">
        <v>19</v>
      </c>
      <c r="I769" s="11" t="s">
        <v>27</v>
      </c>
      <c r="J769" s="10" t="s">
        <v>28</v>
      </c>
      <c r="K769" s="10" t="s">
        <v>28</v>
      </c>
      <c r="L769" s="12" t="s">
        <v>28</v>
      </c>
      <c r="M769" s="8" t="s">
        <v>28</v>
      </c>
      <c r="N769" s="8">
        <v>4</v>
      </c>
    </row>
    <row r="770" spans="1:14">
      <c r="A770" s="10">
        <v>1547.4469964649254</v>
      </c>
      <c r="B770" s="11" t="s">
        <v>14</v>
      </c>
      <c r="C770" s="10">
        <v>74.630565718076213</v>
      </c>
      <c r="D770" s="12" t="s">
        <v>29</v>
      </c>
      <c r="E770" s="12" t="s">
        <v>21</v>
      </c>
      <c r="F770" s="11" t="s">
        <v>17</v>
      </c>
      <c r="G770" s="11">
        <v>29</v>
      </c>
      <c r="H770" s="11" t="s">
        <v>34</v>
      </c>
      <c r="I770" s="11" t="s">
        <v>17</v>
      </c>
      <c r="J770" s="10">
        <v>8.6327615122943016</v>
      </c>
      <c r="K770" s="10">
        <v>7.4076369559061899</v>
      </c>
      <c r="L770" s="12">
        <v>49</v>
      </c>
      <c r="M770" s="8" t="s">
        <v>31</v>
      </c>
      <c r="N770" s="8">
        <v>4</v>
      </c>
    </row>
    <row r="771" spans="1:14">
      <c r="A771" s="10">
        <v>750.61571547897552</v>
      </c>
      <c r="B771" s="11" t="s">
        <v>14</v>
      </c>
      <c r="C771" s="10">
        <v>74.635177678181208</v>
      </c>
      <c r="D771" s="12" t="s">
        <v>29</v>
      </c>
      <c r="E771" s="12" t="s">
        <v>16</v>
      </c>
      <c r="F771" s="11" t="s">
        <v>17</v>
      </c>
      <c r="G771" s="11">
        <v>23</v>
      </c>
      <c r="H771" s="11" t="s">
        <v>31</v>
      </c>
      <c r="I771" s="11" t="s">
        <v>27</v>
      </c>
      <c r="J771" s="10" t="s">
        <v>28</v>
      </c>
      <c r="K771" s="10" t="s">
        <v>28</v>
      </c>
      <c r="L771" s="12" t="s">
        <v>28</v>
      </c>
      <c r="M771" s="8" t="s">
        <v>28</v>
      </c>
      <c r="N771" s="8">
        <v>4</v>
      </c>
    </row>
    <row r="772" spans="1:14">
      <c r="A772" s="10">
        <v>78.524744199927895</v>
      </c>
      <c r="B772" s="11" t="s">
        <v>24</v>
      </c>
      <c r="C772" s="10">
        <v>74.638483719384979</v>
      </c>
      <c r="D772" s="12" t="s">
        <v>29</v>
      </c>
      <c r="E772" s="12" t="s">
        <v>26</v>
      </c>
      <c r="F772" s="11" t="s">
        <v>17</v>
      </c>
      <c r="G772" s="11">
        <v>31</v>
      </c>
      <c r="H772" s="11" t="s">
        <v>22</v>
      </c>
      <c r="I772" s="11" t="s">
        <v>17</v>
      </c>
      <c r="J772" s="10">
        <v>9.0465257470605245</v>
      </c>
      <c r="K772" s="10">
        <v>5.5013412461800266</v>
      </c>
      <c r="L772" s="12">
        <v>31</v>
      </c>
      <c r="M772" s="8" t="s">
        <v>34</v>
      </c>
      <c r="N772" s="8">
        <v>2</v>
      </c>
    </row>
    <row r="773" spans="1:14">
      <c r="A773" s="10">
        <v>1499.2310505295859</v>
      </c>
      <c r="B773" s="11" t="s">
        <v>24</v>
      </c>
      <c r="C773" s="10">
        <v>74.672796445244629</v>
      </c>
      <c r="D773" s="12" t="s">
        <v>25</v>
      </c>
      <c r="E773" s="12" t="s">
        <v>21</v>
      </c>
      <c r="F773" s="11" t="s">
        <v>17</v>
      </c>
      <c r="G773" s="11">
        <v>13</v>
      </c>
      <c r="H773" s="11" t="s">
        <v>31</v>
      </c>
      <c r="I773" s="11" t="s">
        <v>17</v>
      </c>
      <c r="J773" s="10">
        <v>5.2430988917946397</v>
      </c>
      <c r="K773" s="10">
        <v>2.1924694968500207</v>
      </c>
      <c r="L773" s="12">
        <v>14</v>
      </c>
      <c r="M773" s="8" t="s">
        <v>31</v>
      </c>
      <c r="N773" s="8">
        <v>5</v>
      </c>
    </row>
    <row r="774" spans="1:14">
      <c r="A774" s="10">
        <v>1132.5777338857201</v>
      </c>
      <c r="B774" s="11" t="s">
        <v>14</v>
      </c>
      <c r="C774" s="10">
        <v>74.931454456979296</v>
      </c>
      <c r="D774" s="12" t="s">
        <v>32</v>
      </c>
      <c r="E774" s="12" t="s">
        <v>30</v>
      </c>
      <c r="F774" s="11" t="s">
        <v>17</v>
      </c>
      <c r="G774" s="11">
        <v>14</v>
      </c>
      <c r="H774" s="11" t="s">
        <v>23</v>
      </c>
      <c r="I774" s="11" t="s">
        <v>17</v>
      </c>
      <c r="J774" s="10">
        <v>3.857387237710447</v>
      </c>
      <c r="K774" s="10">
        <v>11.529053408351697</v>
      </c>
      <c r="L774" s="12">
        <v>27</v>
      </c>
      <c r="M774" s="8" t="s">
        <v>23</v>
      </c>
      <c r="N774" s="8">
        <v>5</v>
      </c>
    </row>
    <row r="775" spans="1:14">
      <c r="A775" s="10">
        <v>617.92227780280768</v>
      </c>
      <c r="B775" s="11" t="s">
        <v>14</v>
      </c>
      <c r="C775" s="10">
        <v>74.962147865465084</v>
      </c>
      <c r="D775" s="12" t="s">
        <v>20</v>
      </c>
      <c r="E775" s="12" t="s">
        <v>16</v>
      </c>
      <c r="F775" s="11" t="s">
        <v>17</v>
      </c>
      <c r="G775" s="11">
        <v>37</v>
      </c>
      <c r="H775" s="11" t="s">
        <v>18</v>
      </c>
      <c r="I775" s="11" t="s">
        <v>27</v>
      </c>
      <c r="J775" s="10" t="s">
        <v>28</v>
      </c>
      <c r="K775" s="10" t="s">
        <v>28</v>
      </c>
      <c r="L775" s="12" t="s">
        <v>28</v>
      </c>
      <c r="M775" s="8" t="s">
        <v>28</v>
      </c>
      <c r="N775" s="8">
        <v>4</v>
      </c>
    </row>
    <row r="776" spans="1:14">
      <c r="A776" s="10">
        <v>1387.2045082892882</v>
      </c>
      <c r="B776" s="11" t="s">
        <v>24</v>
      </c>
      <c r="C776" s="10">
        <v>75.06394728116156</v>
      </c>
      <c r="D776" s="12" t="s">
        <v>20</v>
      </c>
      <c r="E776" s="12" t="s">
        <v>21</v>
      </c>
      <c r="F776" s="11" t="s">
        <v>17</v>
      </c>
      <c r="G776" s="11">
        <v>30</v>
      </c>
      <c r="H776" s="11" t="s">
        <v>31</v>
      </c>
      <c r="I776" s="11" t="s">
        <v>17</v>
      </c>
      <c r="J776" s="10">
        <v>6.6579617855486122</v>
      </c>
      <c r="K776" s="10">
        <v>5.4632632183769836</v>
      </c>
      <c r="L776" s="12">
        <v>42</v>
      </c>
      <c r="M776" s="8" t="s">
        <v>31</v>
      </c>
      <c r="N776" s="8">
        <v>4</v>
      </c>
    </row>
    <row r="777" spans="1:14">
      <c r="A777" s="10">
        <v>1468.8720491411366</v>
      </c>
      <c r="B777" s="11" t="s">
        <v>14</v>
      </c>
      <c r="C777" s="10">
        <v>75.070829128853489</v>
      </c>
      <c r="D777" s="12" t="s">
        <v>32</v>
      </c>
      <c r="E777" s="12" t="s">
        <v>21</v>
      </c>
      <c r="F777" s="11" t="s">
        <v>17</v>
      </c>
      <c r="G777" s="11">
        <v>11</v>
      </c>
      <c r="H777" s="11" t="s">
        <v>18</v>
      </c>
      <c r="I777" s="11" t="s">
        <v>27</v>
      </c>
      <c r="J777" s="10" t="s">
        <v>28</v>
      </c>
      <c r="K777" s="10" t="s">
        <v>28</v>
      </c>
      <c r="L777" s="12" t="s">
        <v>28</v>
      </c>
      <c r="M777" s="8" t="s">
        <v>28</v>
      </c>
      <c r="N777" s="8">
        <v>5</v>
      </c>
    </row>
    <row r="778" spans="1:14">
      <c r="A778" s="10">
        <v>1268.7745128017132</v>
      </c>
      <c r="B778" s="11" t="s">
        <v>24</v>
      </c>
      <c r="C778" s="10">
        <v>75.078669449398234</v>
      </c>
      <c r="D778" s="12" t="s">
        <v>32</v>
      </c>
      <c r="E778" s="12" t="s">
        <v>21</v>
      </c>
      <c r="F778" s="11" t="s">
        <v>17</v>
      </c>
      <c r="G778" s="11">
        <v>4</v>
      </c>
      <c r="H778" s="11" t="s">
        <v>23</v>
      </c>
      <c r="I778" s="11" t="s">
        <v>27</v>
      </c>
      <c r="J778" s="10" t="s">
        <v>28</v>
      </c>
      <c r="K778" s="10" t="s">
        <v>28</v>
      </c>
      <c r="L778" s="12" t="s">
        <v>28</v>
      </c>
      <c r="M778" s="8" t="s">
        <v>28</v>
      </c>
      <c r="N778" s="8">
        <v>5</v>
      </c>
    </row>
    <row r="779" spans="1:14">
      <c r="A779" s="10">
        <v>1095.405402280963</v>
      </c>
      <c r="B779" s="11" t="s">
        <v>24</v>
      </c>
      <c r="C779" s="10">
        <v>75.14929481159956</v>
      </c>
      <c r="D779" s="12" t="s">
        <v>20</v>
      </c>
      <c r="E779" s="12" t="s">
        <v>30</v>
      </c>
      <c r="F779" s="11" t="s">
        <v>17</v>
      </c>
      <c r="G779" s="11">
        <v>2</v>
      </c>
      <c r="H779" s="11" t="s">
        <v>31</v>
      </c>
      <c r="I779" s="11" t="s">
        <v>27</v>
      </c>
      <c r="J779" s="10" t="s">
        <v>28</v>
      </c>
      <c r="K779" s="10" t="s">
        <v>28</v>
      </c>
      <c r="L779" s="12" t="s">
        <v>28</v>
      </c>
      <c r="M779" s="8" t="s">
        <v>28</v>
      </c>
      <c r="N779" s="8">
        <v>2</v>
      </c>
    </row>
    <row r="780" spans="1:14">
      <c r="A780" s="10">
        <v>1139.7899253396438</v>
      </c>
      <c r="B780" s="11" t="s">
        <v>14</v>
      </c>
      <c r="C780" s="10">
        <v>75.157820745519786</v>
      </c>
      <c r="D780" s="12" t="s">
        <v>15</v>
      </c>
      <c r="E780" s="12" t="s">
        <v>30</v>
      </c>
      <c r="F780" s="11" t="s">
        <v>17</v>
      </c>
      <c r="G780" s="11">
        <v>41</v>
      </c>
      <c r="H780" s="11" t="s">
        <v>19</v>
      </c>
      <c r="I780" s="11" t="s">
        <v>27</v>
      </c>
      <c r="J780" s="10" t="s">
        <v>28</v>
      </c>
      <c r="K780" s="10" t="s">
        <v>28</v>
      </c>
      <c r="L780" s="12" t="s">
        <v>28</v>
      </c>
      <c r="M780" s="8" t="s">
        <v>28</v>
      </c>
      <c r="N780" s="8">
        <v>5</v>
      </c>
    </row>
    <row r="781" spans="1:14">
      <c r="A781" s="10">
        <v>1507.7972689634012</v>
      </c>
      <c r="B781" s="11" t="s">
        <v>14</v>
      </c>
      <c r="C781" s="10">
        <v>75.174327743101628</v>
      </c>
      <c r="D781" s="12" t="s">
        <v>32</v>
      </c>
      <c r="E781" s="12" t="s">
        <v>21</v>
      </c>
      <c r="F781" s="11" t="s">
        <v>17</v>
      </c>
      <c r="G781" s="11">
        <v>9</v>
      </c>
      <c r="H781" s="11" t="s">
        <v>34</v>
      </c>
      <c r="I781" s="11" t="s">
        <v>27</v>
      </c>
      <c r="J781" s="10" t="s">
        <v>28</v>
      </c>
      <c r="K781" s="10" t="s">
        <v>28</v>
      </c>
      <c r="L781" s="12" t="s">
        <v>28</v>
      </c>
      <c r="M781" s="8" t="s">
        <v>28</v>
      </c>
      <c r="N781" s="8">
        <v>6</v>
      </c>
    </row>
    <row r="782" spans="1:14">
      <c r="A782" s="10">
        <v>104.37492232198299</v>
      </c>
      <c r="B782" s="11" t="s">
        <v>14</v>
      </c>
      <c r="C782" s="10">
        <v>75.271607337931357</v>
      </c>
      <c r="D782" s="12" t="s">
        <v>20</v>
      </c>
      <c r="E782" s="12" t="s">
        <v>26</v>
      </c>
      <c r="F782" s="11" t="s">
        <v>17</v>
      </c>
      <c r="G782" s="11">
        <v>8</v>
      </c>
      <c r="H782" s="11" t="s">
        <v>34</v>
      </c>
      <c r="I782" s="11" t="s">
        <v>17</v>
      </c>
      <c r="J782" s="10">
        <v>4.8151665293600967</v>
      </c>
      <c r="K782" s="10">
        <v>2.6537437243078448</v>
      </c>
      <c r="L782" s="12">
        <v>31</v>
      </c>
      <c r="M782" s="8" t="s">
        <v>23</v>
      </c>
      <c r="N782" s="8">
        <v>5</v>
      </c>
    </row>
    <row r="783" spans="1:14">
      <c r="A783" s="10">
        <v>1960.8449022060001</v>
      </c>
      <c r="B783" s="11" t="s">
        <v>14</v>
      </c>
      <c r="C783" s="10">
        <v>75.303808746049611</v>
      </c>
      <c r="D783" s="12" t="s">
        <v>15</v>
      </c>
      <c r="E783" s="12" t="s">
        <v>35</v>
      </c>
      <c r="F783" s="11" t="s">
        <v>17</v>
      </c>
      <c r="G783" s="11">
        <v>9</v>
      </c>
      <c r="H783" s="11" t="s">
        <v>19</v>
      </c>
      <c r="I783" s="11" t="s">
        <v>27</v>
      </c>
      <c r="J783" s="10" t="s">
        <v>28</v>
      </c>
      <c r="K783" s="10" t="s">
        <v>28</v>
      </c>
      <c r="L783" s="12" t="s">
        <v>28</v>
      </c>
      <c r="M783" s="8" t="s">
        <v>28</v>
      </c>
      <c r="N783" s="8">
        <v>7</v>
      </c>
    </row>
    <row r="784" spans="1:14">
      <c r="A784" s="10">
        <v>1732.1123357104839</v>
      </c>
      <c r="B784" s="11" t="s">
        <v>24</v>
      </c>
      <c r="C784" s="10">
        <v>75.485634263890347</v>
      </c>
      <c r="D784" s="12" t="s">
        <v>20</v>
      </c>
      <c r="E784" s="12" t="s">
        <v>35</v>
      </c>
      <c r="F784" s="11" t="s">
        <v>17</v>
      </c>
      <c r="G784" s="11">
        <v>29</v>
      </c>
      <c r="H784" s="11" t="s">
        <v>31</v>
      </c>
      <c r="I784" s="11" t="s">
        <v>27</v>
      </c>
      <c r="J784" s="10" t="s">
        <v>28</v>
      </c>
      <c r="K784" s="10" t="s">
        <v>28</v>
      </c>
      <c r="L784" s="12" t="s">
        <v>28</v>
      </c>
      <c r="M784" s="8" t="s">
        <v>28</v>
      </c>
      <c r="N784" s="8">
        <v>8</v>
      </c>
    </row>
    <row r="785" spans="1:14">
      <c r="A785" s="10">
        <v>1150.5195431604682</v>
      </c>
      <c r="B785" s="11" t="s">
        <v>24</v>
      </c>
      <c r="C785" s="10">
        <v>75.497204720156276</v>
      </c>
      <c r="D785" s="12" t="s">
        <v>25</v>
      </c>
      <c r="E785" s="12" t="s">
        <v>30</v>
      </c>
      <c r="F785" s="11" t="s">
        <v>17</v>
      </c>
      <c r="G785" s="11">
        <v>26</v>
      </c>
      <c r="H785" s="11" t="s">
        <v>22</v>
      </c>
      <c r="I785" s="11" t="s">
        <v>27</v>
      </c>
      <c r="J785" s="10" t="s">
        <v>28</v>
      </c>
      <c r="K785" s="10" t="s">
        <v>28</v>
      </c>
      <c r="L785" s="12" t="s">
        <v>28</v>
      </c>
      <c r="M785" s="8" t="s">
        <v>28</v>
      </c>
      <c r="N785" s="8">
        <v>5</v>
      </c>
    </row>
    <row r="786" spans="1:14">
      <c r="A786" s="10">
        <v>1028.9305599946522</v>
      </c>
      <c r="B786" s="11" t="s">
        <v>14</v>
      </c>
      <c r="C786" s="10">
        <v>75.62113682626179</v>
      </c>
      <c r="D786" s="12" t="s">
        <v>25</v>
      </c>
      <c r="E786" s="12" t="s">
        <v>30</v>
      </c>
      <c r="F786" s="11" t="s">
        <v>17</v>
      </c>
      <c r="G786" s="11">
        <v>6</v>
      </c>
      <c r="H786" s="11" t="s">
        <v>33</v>
      </c>
      <c r="I786" s="11" t="s">
        <v>17</v>
      </c>
      <c r="J786" s="10">
        <v>5.8914669602926786</v>
      </c>
      <c r="K786" s="10">
        <v>4.7831617327842331</v>
      </c>
      <c r="L786" s="12">
        <v>33</v>
      </c>
      <c r="M786" s="8" t="s">
        <v>34</v>
      </c>
      <c r="N786" s="8">
        <v>4</v>
      </c>
    </row>
    <row r="787" spans="1:14">
      <c r="A787" s="10">
        <v>979.58376020380172</v>
      </c>
      <c r="B787" s="11" t="s">
        <v>14</v>
      </c>
      <c r="C787" s="10">
        <v>75.628403888543417</v>
      </c>
      <c r="D787" s="12" t="s">
        <v>32</v>
      </c>
      <c r="E787" s="12" t="s">
        <v>30</v>
      </c>
      <c r="F787" s="11" t="s">
        <v>17</v>
      </c>
      <c r="G787" s="11">
        <v>40</v>
      </c>
      <c r="H787" s="11" t="s">
        <v>19</v>
      </c>
      <c r="I787" s="11" t="s">
        <v>17</v>
      </c>
      <c r="J787" s="10">
        <v>9.3008917619815179</v>
      </c>
      <c r="K787" s="10">
        <v>1.9615634083574314</v>
      </c>
      <c r="L787" s="12">
        <v>51</v>
      </c>
      <c r="M787" s="8" t="s">
        <v>31</v>
      </c>
      <c r="N787" s="8">
        <v>4</v>
      </c>
    </row>
    <row r="788" spans="1:14">
      <c r="A788" s="10">
        <v>798.95424600926549</v>
      </c>
      <c r="B788" s="11" t="s">
        <v>24</v>
      </c>
      <c r="C788" s="10">
        <v>75.674352463244446</v>
      </c>
      <c r="D788" s="12" t="s">
        <v>32</v>
      </c>
      <c r="E788" s="12" t="s">
        <v>16</v>
      </c>
      <c r="F788" s="11" t="s">
        <v>17</v>
      </c>
      <c r="G788" s="11">
        <v>27</v>
      </c>
      <c r="H788" s="11" t="s">
        <v>18</v>
      </c>
      <c r="I788" s="11" t="s">
        <v>17</v>
      </c>
      <c r="J788" s="10">
        <v>5.188255503741682</v>
      </c>
      <c r="K788" s="10">
        <v>9.8355306452835531</v>
      </c>
      <c r="L788" s="12">
        <v>43</v>
      </c>
      <c r="M788" s="8" t="s">
        <v>22</v>
      </c>
      <c r="N788" s="8">
        <v>3</v>
      </c>
    </row>
    <row r="789" spans="1:14">
      <c r="A789" s="10">
        <v>569.00664957215292</v>
      </c>
      <c r="B789" s="11" t="s">
        <v>14</v>
      </c>
      <c r="C789" s="10">
        <v>75.838484870522535</v>
      </c>
      <c r="D789" s="12" t="s">
        <v>32</v>
      </c>
      <c r="E789" s="12" t="s">
        <v>16</v>
      </c>
      <c r="F789" s="11" t="s">
        <v>17</v>
      </c>
      <c r="G789" s="11">
        <v>37</v>
      </c>
      <c r="H789" s="11" t="s">
        <v>22</v>
      </c>
      <c r="I789" s="11" t="s">
        <v>27</v>
      </c>
      <c r="J789" s="10" t="s">
        <v>28</v>
      </c>
      <c r="K789" s="10" t="s">
        <v>28</v>
      </c>
      <c r="L789" s="12" t="s">
        <v>28</v>
      </c>
      <c r="M789" s="8" t="s">
        <v>28</v>
      </c>
      <c r="N789" s="8">
        <v>2</v>
      </c>
    </row>
    <row r="790" spans="1:14">
      <c r="A790" s="10">
        <v>244.71327952020582</v>
      </c>
      <c r="B790" s="11" t="s">
        <v>24</v>
      </c>
      <c r="C790" s="10">
        <v>75.915814747371968</v>
      </c>
      <c r="D790" s="12" t="s">
        <v>20</v>
      </c>
      <c r="E790" s="12" t="s">
        <v>26</v>
      </c>
      <c r="F790" s="11" t="s">
        <v>17</v>
      </c>
      <c r="G790" s="11">
        <v>32</v>
      </c>
      <c r="H790" s="11" t="s">
        <v>19</v>
      </c>
      <c r="I790" s="11" t="s">
        <v>17</v>
      </c>
      <c r="J790" s="10">
        <v>10.831546170056418</v>
      </c>
      <c r="K790" s="10">
        <v>11.708951520440907</v>
      </c>
      <c r="L790" s="12">
        <v>38</v>
      </c>
      <c r="M790" s="8" t="s">
        <v>23</v>
      </c>
      <c r="N790" s="8">
        <v>3</v>
      </c>
    </row>
    <row r="791" spans="1:14">
      <c r="A791" s="10">
        <v>551.28693395963262</v>
      </c>
      <c r="B791" s="11" t="s">
        <v>24</v>
      </c>
      <c r="C791" s="10">
        <v>75.934826177738472</v>
      </c>
      <c r="D791" s="12" t="s">
        <v>15</v>
      </c>
      <c r="E791" s="12" t="s">
        <v>16</v>
      </c>
      <c r="F791" s="11" t="s">
        <v>17</v>
      </c>
      <c r="G791" s="11">
        <v>19</v>
      </c>
      <c r="H791" s="11" t="s">
        <v>19</v>
      </c>
      <c r="I791" s="11" t="s">
        <v>17</v>
      </c>
      <c r="J791" s="10">
        <v>9.3904038570247366</v>
      </c>
      <c r="K791" s="10">
        <v>7.7310074914194002</v>
      </c>
      <c r="L791" s="12">
        <v>23</v>
      </c>
      <c r="M791" s="8" t="s">
        <v>33</v>
      </c>
      <c r="N791" s="8">
        <v>2</v>
      </c>
    </row>
    <row r="792" spans="1:14">
      <c r="A792" s="10">
        <v>1647.4288844330749</v>
      </c>
      <c r="B792" s="11" t="s">
        <v>14</v>
      </c>
      <c r="C792" s="10">
        <v>75.941208764200255</v>
      </c>
      <c r="D792" s="12" t="s">
        <v>15</v>
      </c>
      <c r="E792" s="12" t="s">
        <v>35</v>
      </c>
      <c r="F792" s="11" t="s">
        <v>17</v>
      </c>
      <c r="G792" s="11">
        <v>26</v>
      </c>
      <c r="H792" s="11" t="s">
        <v>23</v>
      </c>
      <c r="I792" s="11" t="s">
        <v>27</v>
      </c>
      <c r="J792" s="10" t="s">
        <v>28</v>
      </c>
      <c r="K792" s="10" t="s">
        <v>28</v>
      </c>
      <c r="L792" s="12" t="s">
        <v>28</v>
      </c>
      <c r="M792" s="8" t="s">
        <v>28</v>
      </c>
      <c r="N792" s="8">
        <v>5</v>
      </c>
    </row>
    <row r="793" spans="1:14">
      <c r="A793" s="10">
        <v>914.22578232417504</v>
      </c>
      <c r="B793" s="11" t="s">
        <v>24</v>
      </c>
      <c r="C793" s="10">
        <v>75.999032797851868</v>
      </c>
      <c r="D793" s="12" t="s">
        <v>25</v>
      </c>
      <c r="E793" s="12" t="s">
        <v>30</v>
      </c>
      <c r="F793" s="11" t="s">
        <v>17</v>
      </c>
      <c r="G793" s="11">
        <v>38</v>
      </c>
      <c r="H793" s="11" t="s">
        <v>23</v>
      </c>
      <c r="I793" s="11" t="s">
        <v>27</v>
      </c>
      <c r="J793" s="10" t="s">
        <v>28</v>
      </c>
      <c r="K793" s="10" t="s">
        <v>28</v>
      </c>
      <c r="L793" s="12" t="s">
        <v>28</v>
      </c>
      <c r="M793" s="8" t="s">
        <v>28</v>
      </c>
      <c r="N793" s="8">
        <v>2</v>
      </c>
    </row>
    <row r="794" spans="1:14">
      <c r="A794" s="10">
        <v>1209.1525520015805</v>
      </c>
      <c r="B794" s="11" t="s">
        <v>24</v>
      </c>
      <c r="C794" s="10">
        <v>76.012812054534749</v>
      </c>
      <c r="D794" s="12" t="s">
        <v>20</v>
      </c>
      <c r="E794" s="12" t="s">
        <v>30</v>
      </c>
      <c r="F794" s="11" t="s">
        <v>17</v>
      </c>
      <c r="G794" s="11">
        <v>45</v>
      </c>
      <c r="H794" s="11" t="s">
        <v>34</v>
      </c>
      <c r="I794" s="11" t="s">
        <v>27</v>
      </c>
      <c r="J794" s="10" t="s">
        <v>28</v>
      </c>
      <c r="K794" s="10" t="s">
        <v>28</v>
      </c>
      <c r="L794" s="12" t="s">
        <v>28</v>
      </c>
      <c r="M794" s="8" t="s">
        <v>28</v>
      </c>
      <c r="N794" s="8">
        <v>2</v>
      </c>
    </row>
    <row r="795" spans="1:14">
      <c r="A795" s="10">
        <v>1315.2754800725818</v>
      </c>
      <c r="B795" s="11" t="s">
        <v>14</v>
      </c>
      <c r="C795" s="10">
        <v>76.109716022477301</v>
      </c>
      <c r="D795" s="12" t="s">
        <v>20</v>
      </c>
      <c r="E795" s="12" t="s">
        <v>21</v>
      </c>
      <c r="F795" s="11" t="s">
        <v>17</v>
      </c>
      <c r="G795" s="11">
        <v>32</v>
      </c>
      <c r="H795" s="11" t="s">
        <v>23</v>
      </c>
      <c r="I795" s="11" t="s">
        <v>27</v>
      </c>
      <c r="J795" s="10" t="s">
        <v>28</v>
      </c>
      <c r="K795" s="10" t="s">
        <v>28</v>
      </c>
      <c r="L795" s="12" t="s">
        <v>28</v>
      </c>
      <c r="M795" s="8" t="s">
        <v>28</v>
      </c>
      <c r="N795" s="8">
        <v>2</v>
      </c>
    </row>
    <row r="796" spans="1:14">
      <c r="A796" s="10">
        <v>1573.6788231778503</v>
      </c>
      <c r="B796" s="11" t="s">
        <v>24</v>
      </c>
      <c r="C796" s="10">
        <v>76.147983736959162</v>
      </c>
      <c r="D796" s="12" t="s">
        <v>20</v>
      </c>
      <c r="E796" s="12" t="s">
        <v>21</v>
      </c>
      <c r="F796" s="11" t="s">
        <v>17</v>
      </c>
      <c r="G796" s="11">
        <v>16</v>
      </c>
      <c r="H796" s="11" t="s">
        <v>33</v>
      </c>
      <c r="I796" s="11" t="s">
        <v>27</v>
      </c>
      <c r="J796" s="10" t="s">
        <v>28</v>
      </c>
      <c r="K796" s="10" t="s">
        <v>28</v>
      </c>
      <c r="L796" s="12" t="s">
        <v>28</v>
      </c>
      <c r="M796" s="8" t="s">
        <v>28</v>
      </c>
      <c r="N796" s="8">
        <v>2</v>
      </c>
    </row>
    <row r="797" spans="1:14">
      <c r="A797" s="10">
        <v>1533.9124197442168</v>
      </c>
      <c r="B797" s="11" t="s">
        <v>14</v>
      </c>
      <c r="C797" s="10">
        <v>76.157834132572276</v>
      </c>
      <c r="D797" s="12" t="s">
        <v>20</v>
      </c>
      <c r="E797" s="12" t="s">
        <v>21</v>
      </c>
      <c r="F797" s="11" t="s">
        <v>17</v>
      </c>
      <c r="G797" s="11">
        <v>21</v>
      </c>
      <c r="H797" s="11" t="s">
        <v>33</v>
      </c>
      <c r="I797" s="11" t="s">
        <v>17</v>
      </c>
      <c r="J797" s="10">
        <v>7.7798835645239119</v>
      </c>
      <c r="K797" s="10">
        <v>1.2801386793720444</v>
      </c>
      <c r="L797" s="12">
        <v>31</v>
      </c>
      <c r="M797" s="8" t="s">
        <v>31</v>
      </c>
      <c r="N797" s="8">
        <v>3</v>
      </c>
    </row>
    <row r="798" spans="1:14">
      <c r="A798" s="10">
        <v>425.41332984273748</v>
      </c>
      <c r="B798" s="11" t="s">
        <v>24</v>
      </c>
      <c r="C798" s="10">
        <v>76.209419403076652</v>
      </c>
      <c r="D798" s="12" t="s">
        <v>20</v>
      </c>
      <c r="E798" s="12" t="s">
        <v>16</v>
      </c>
      <c r="F798" s="11" t="s">
        <v>17</v>
      </c>
      <c r="G798" s="11">
        <v>10</v>
      </c>
      <c r="H798" s="11" t="s">
        <v>18</v>
      </c>
      <c r="I798" s="11" t="s">
        <v>17</v>
      </c>
      <c r="J798" s="10">
        <v>6.5015331215153571</v>
      </c>
      <c r="K798" s="10">
        <v>9.0181329029647621</v>
      </c>
      <c r="L798" s="12">
        <v>35</v>
      </c>
      <c r="M798" s="8" t="s">
        <v>19</v>
      </c>
      <c r="N798" s="8">
        <v>1</v>
      </c>
    </row>
    <row r="799" spans="1:14">
      <c r="A799" s="10">
        <v>484.1694825033394</v>
      </c>
      <c r="B799" s="11" t="s">
        <v>24</v>
      </c>
      <c r="C799" s="10">
        <v>76.319338720611682</v>
      </c>
      <c r="D799" s="12" t="s">
        <v>15</v>
      </c>
      <c r="E799" s="12" t="s">
        <v>16</v>
      </c>
      <c r="F799" s="11" t="s">
        <v>17</v>
      </c>
      <c r="G799" s="11">
        <v>33</v>
      </c>
      <c r="H799" s="11" t="s">
        <v>18</v>
      </c>
      <c r="I799" s="11" t="s">
        <v>27</v>
      </c>
      <c r="J799" s="10" t="s">
        <v>28</v>
      </c>
      <c r="K799" s="10" t="s">
        <v>28</v>
      </c>
      <c r="L799" s="12" t="s">
        <v>28</v>
      </c>
      <c r="M799" s="8" t="s">
        <v>28</v>
      </c>
      <c r="N799" s="8">
        <v>2</v>
      </c>
    </row>
    <row r="800" spans="1:14">
      <c r="A800" s="10">
        <v>1615.2846067322976</v>
      </c>
      <c r="B800" s="11" t="s">
        <v>24</v>
      </c>
      <c r="C800" s="10">
        <v>76.363735907454867</v>
      </c>
      <c r="D800" s="12" t="s">
        <v>15</v>
      </c>
      <c r="E800" s="12" t="s">
        <v>21</v>
      </c>
      <c r="F800" s="11" t="s">
        <v>17</v>
      </c>
      <c r="G800" s="11">
        <v>12</v>
      </c>
      <c r="H800" s="11" t="s">
        <v>18</v>
      </c>
      <c r="I800" s="11" t="s">
        <v>17</v>
      </c>
      <c r="J800" s="10">
        <v>10.564080746896391</v>
      </c>
      <c r="K800" s="10">
        <v>12.130337710184589</v>
      </c>
      <c r="L800" s="12">
        <v>36</v>
      </c>
      <c r="M800" s="8" t="s">
        <v>19</v>
      </c>
      <c r="N800" s="8">
        <v>2</v>
      </c>
    </row>
    <row r="801" spans="1:14">
      <c r="A801" s="10">
        <v>1317.5995982406512</v>
      </c>
      <c r="B801" s="11" t="s">
        <v>24</v>
      </c>
      <c r="C801" s="10">
        <v>76.401451941198943</v>
      </c>
      <c r="D801" s="12" t="s">
        <v>32</v>
      </c>
      <c r="E801" s="12" t="s">
        <v>21</v>
      </c>
      <c r="F801" s="11" t="s">
        <v>17</v>
      </c>
      <c r="G801" s="11">
        <v>14</v>
      </c>
      <c r="H801" s="11" t="s">
        <v>31</v>
      </c>
      <c r="I801" s="11" t="s">
        <v>17</v>
      </c>
      <c r="J801" s="10">
        <v>10.210960408766052</v>
      </c>
      <c r="K801" s="10">
        <v>2.1054852995803546</v>
      </c>
      <c r="L801" s="12">
        <v>32</v>
      </c>
      <c r="M801" s="8" t="s">
        <v>23</v>
      </c>
      <c r="N801" s="8">
        <v>2</v>
      </c>
    </row>
    <row r="802" spans="1:14">
      <c r="A802" s="10">
        <v>710.54554248843522</v>
      </c>
      <c r="B802" s="11" t="s">
        <v>14</v>
      </c>
      <c r="C802" s="10">
        <v>76.417302766838588</v>
      </c>
      <c r="D802" s="12" t="s">
        <v>15</v>
      </c>
      <c r="E802" s="12" t="s">
        <v>16</v>
      </c>
      <c r="F802" s="11" t="s">
        <v>17</v>
      </c>
      <c r="G802" s="11">
        <v>31</v>
      </c>
      <c r="H802" s="11" t="s">
        <v>34</v>
      </c>
      <c r="I802" s="11" t="s">
        <v>17</v>
      </c>
      <c r="J802" s="10">
        <v>5.4854310892489693</v>
      </c>
      <c r="K802" s="10">
        <v>8.525173586383632</v>
      </c>
      <c r="L802" s="12">
        <v>48</v>
      </c>
      <c r="M802" s="8" t="s">
        <v>18</v>
      </c>
      <c r="N802" s="8">
        <v>3</v>
      </c>
    </row>
    <row r="803" spans="1:14">
      <c r="A803" s="10">
        <v>321.62288787669394</v>
      </c>
      <c r="B803" s="11" t="s">
        <v>24</v>
      </c>
      <c r="C803" s="10">
        <v>76.421594383405278</v>
      </c>
      <c r="D803" s="12" t="s">
        <v>32</v>
      </c>
      <c r="E803" s="12" t="s">
        <v>26</v>
      </c>
      <c r="F803" s="11" t="s">
        <v>17</v>
      </c>
      <c r="G803" s="11">
        <v>44</v>
      </c>
      <c r="H803" s="11" t="s">
        <v>33</v>
      </c>
      <c r="I803" s="11" t="s">
        <v>17</v>
      </c>
      <c r="J803" s="10">
        <v>9.5182623964564801</v>
      </c>
      <c r="K803" s="10">
        <v>8.486336616959413</v>
      </c>
      <c r="L803" s="12">
        <v>49</v>
      </c>
      <c r="M803" s="8" t="s">
        <v>33</v>
      </c>
      <c r="N803" s="8">
        <v>3</v>
      </c>
    </row>
    <row r="804" spans="1:14">
      <c r="A804" s="10">
        <v>1030.3822178737905</v>
      </c>
      <c r="B804" s="11" t="s">
        <v>14</v>
      </c>
      <c r="C804" s="10">
        <v>76.445040382969765</v>
      </c>
      <c r="D804" s="12" t="s">
        <v>32</v>
      </c>
      <c r="E804" s="12" t="s">
        <v>30</v>
      </c>
      <c r="F804" s="11" t="s">
        <v>17</v>
      </c>
      <c r="G804" s="11">
        <v>29</v>
      </c>
      <c r="H804" s="11" t="s">
        <v>19</v>
      </c>
      <c r="I804" s="11" t="s">
        <v>17</v>
      </c>
      <c r="J804" s="10">
        <v>3.5559665193323182</v>
      </c>
      <c r="K804" s="10">
        <v>5.7506694584205302</v>
      </c>
      <c r="L804" s="12">
        <v>32</v>
      </c>
      <c r="M804" s="8" t="s">
        <v>23</v>
      </c>
      <c r="N804" s="8">
        <v>6</v>
      </c>
    </row>
    <row r="805" spans="1:14">
      <c r="A805" s="10">
        <v>152.3134905599108</v>
      </c>
      <c r="B805" s="11" t="s">
        <v>24</v>
      </c>
      <c r="C805" s="10">
        <v>76.455950041518093</v>
      </c>
      <c r="D805" s="12" t="s">
        <v>15</v>
      </c>
      <c r="E805" s="12" t="s">
        <v>26</v>
      </c>
      <c r="F805" s="11" t="s">
        <v>17</v>
      </c>
      <c r="G805" s="11">
        <v>9</v>
      </c>
      <c r="H805" s="11" t="s">
        <v>33</v>
      </c>
      <c r="I805" s="11" t="s">
        <v>27</v>
      </c>
      <c r="J805" s="10" t="s">
        <v>28</v>
      </c>
      <c r="K805" s="10" t="s">
        <v>28</v>
      </c>
      <c r="L805" s="12" t="s">
        <v>28</v>
      </c>
      <c r="M805" s="8" t="s">
        <v>28</v>
      </c>
      <c r="N805" s="8">
        <v>6</v>
      </c>
    </row>
    <row r="806" spans="1:14">
      <c r="A806" s="10">
        <v>1454.4783367264813</v>
      </c>
      <c r="B806" s="11" t="s">
        <v>24</v>
      </c>
      <c r="C806" s="10">
        <v>76.503885776041145</v>
      </c>
      <c r="D806" s="12" t="s">
        <v>20</v>
      </c>
      <c r="E806" s="12" t="s">
        <v>21</v>
      </c>
      <c r="F806" s="11" t="s">
        <v>17</v>
      </c>
      <c r="G806" s="11">
        <v>44</v>
      </c>
      <c r="H806" s="11" t="s">
        <v>22</v>
      </c>
      <c r="I806" s="11" t="s">
        <v>27</v>
      </c>
      <c r="J806" s="10" t="s">
        <v>28</v>
      </c>
      <c r="K806" s="10" t="s">
        <v>28</v>
      </c>
      <c r="L806" s="12" t="s">
        <v>28</v>
      </c>
      <c r="M806" s="8" t="s">
        <v>28</v>
      </c>
      <c r="N806" s="8">
        <v>3</v>
      </c>
    </row>
    <row r="807" spans="1:14">
      <c r="A807" s="10">
        <v>1309.8528649127657</v>
      </c>
      <c r="B807" s="11" t="s">
        <v>14</v>
      </c>
      <c r="C807" s="10">
        <v>76.51990132881923</v>
      </c>
      <c r="D807" s="12" t="s">
        <v>32</v>
      </c>
      <c r="E807" s="12" t="s">
        <v>21</v>
      </c>
      <c r="F807" s="11" t="s">
        <v>17</v>
      </c>
      <c r="G807" s="11">
        <v>22</v>
      </c>
      <c r="H807" s="11" t="s">
        <v>22</v>
      </c>
      <c r="I807" s="11" t="s">
        <v>17</v>
      </c>
      <c r="J807" s="10">
        <v>8.7541693045943809</v>
      </c>
      <c r="K807" s="10">
        <v>7.581974429904359</v>
      </c>
      <c r="L807" s="12">
        <v>40</v>
      </c>
      <c r="M807" s="8" t="s">
        <v>34</v>
      </c>
      <c r="N807" s="8">
        <v>6</v>
      </c>
    </row>
    <row r="808" spans="1:14">
      <c r="A808" s="10">
        <v>824.12724199559432</v>
      </c>
      <c r="B808" s="11" t="s">
        <v>14</v>
      </c>
      <c r="C808" s="10">
        <v>76.554813357534982</v>
      </c>
      <c r="D808" s="12" t="s">
        <v>15</v>
      </c>
      <c r="E808" s="12" t="s">
        <v>30</v>
      </c>
      <c r="F808" s="11" t="s">
        <v>17</v>
      </c>
      <c r="G808" s="11">
        <v>12</v>
      </c>
      <c r="H808" s="11" t="s">
        <v>23</v>
      </c>
      <c r="I808" s="11" t="s">
        <v>17</v>
      </c>
      <c r="J808" s="10">
        <v>9.2819718783182168</v>
      </c>
      <c r="K808" s="10">
        <v>10.560134671778197</v>
      </c>
      <c r="L808" s="12">
        <v>48</v>
      </c>
      <c r="M808" s="8" t="s">
        <v>31</v>
      </c>
      <c r="N808" s="8">
        <v>6</v>
      </c>
    </row>
    <row r="809" spans="1:14">
      <c r="A809" s="10">
        <v>599.87331933253836</v>
      </c>
      <c r="B809" s="11" t="s">
        <v>14</v>
      </c>
      <c r="C809" s="10">
        <v>76.615835146156357</v>
      </c>
      <c r="D809" s="12" t="s">
        <v>32</v>
      </c>
      <c r="E809" s="12" t="s">
        <v>16</v>
      </c>
      <c r="F809" s="11" t="s">
        <v>17</v>
      </c>
      <c r="G809" s="11">
        <v>43</v>
      </c>
      <c r="H809" s="11" t="s">
        <v>23</v>
      </c>
      <c r="I809" s="11" t="s">
        <v>17</v>
      </c>
      <c r="J809" s="10">
        <v>6.5453520236469158</v>
      </c>
      <c r="K809" s="10">
        <v>9.6687807733440128</v>
      </c>
      <c r="L809" s="12">
        <v>51</v>
      </c>
      <c r="M809" s="8" t="s">
        <v>22</v>
      </c>
      <c r="N809" s="8">
        <v>1</v>
      </c>
    </row>
    <row r="810" spans="1:14">
      <c r="A810" s="10">
        <v>159.96788552462871</v>
      </c>
      <c r="B810" s="11" t="s">
        <v>14</v>
      </c>
      <c r="C810" s="10">
        <v>76.697908960218371</v>
      </c>
      <c r="D810" s="12" t="s">
        <v>15</v>
      </c>
      <c r="E810" s="12" t="s">
        <v>26</v>
      </c>
      <c r="F810" s="11" t="s">
        <v>17</v>
      </c>
      <c r="G810" s="11">
        <v>39</v>
      </c>
      <c r="H810" s="11" t="s">
        <v>18</v>
      </c>
      <c r="I810" s="11" t="s">
        <v>17</v>
      </c>
      <c r="J810" s="10">
        <v>4.7328761634794585</v>
      </c>
      <c r="K810" s="10">
        <v>6.7484543859385102</v>
      </c>
      <c r="L810" s="12">
        <v>42</v>
      </c>
      <c r="M810" s="8" t="s">
        <v>33</v>
      </c>
      <c r="N810" s="8">
        <v>5</v>
      </c>
    </row>
    <row r="811" spans="1:14">
      <c r="A811" s="10">
        <v>411.99424502951467</v>
      </c>
      <c r="B811" s="11" t="s">
        <v>24</v>
      </c>
      <c r="C811" s="10">
        <v>76.71586339249103</v>
      </c>
      <c r="D811" s="12" t="s">
        <v>20</v>
      </c>
      <c r="E811" s="12" t="s">
        <v>16</v>
      </c>
      <c r="F811" s="11" t="s">
        <v>17</v>
      </c>
      <c r="G811" s="11">
        <v>8</v>
      </c>
      <c r="H811" s="11" t="s">
        <v>22</v>
      </c>
      <c r="I811" s="11" t="s">
        <v>27</v>
      </c>
      <c r="J811" s="10" t="s">
        <v>28</v>
      </c>
      <c r="K811" s="10" t="s">
        <v>28</v>
      </c>
      <c r="L811" s="12" t="s">
        <v>28</v>
      </c>
      <c r="M811" s="8" t="s">
        <v>28</v>
      </c>
      <c r="N811" s="8">
        <v>1</v>
      </c>
    </row>
    <row r="812" spans="1:14">
      <c r="A812" s="10">
        <v>1364.2097608279701</v>
      </c>
      <c r="B812" s="11" t="s">
        <v>14</v>
      </c>
      <c r="C812" s="10">
        <v>76.718475055259688</v>
      </c>
      <c r="D812" s="12" t="s">
        <v>25</v>
      </c>
      <c r="E812" s="12" t="s">
        <v>21</v>
      </c>
      <c r="F812" s="11" t="s">
        <v>17</v>
      </c>
      <c r="G812" s="11">
        <v>25</v>
      </c>
      <c r="H812" s="11" t="s">
        <v>33</v>
      </c>
      <c r="I812" s="11" t="s">
        <v>27</v>
      </c>
      <c r="J812" s="10" t="s">
        <v>28</v>
      </c>
      <c r="K812" s="10" t="s">
        <v>28</v>
      </c>
      <c r="L812" s="12" t="s">
        <v>28</v>
      </c>
      <c r="M812" s="8" t="s">
        <v>28</v>
      </c>
      <c r="N812" s="8">
        <v>2</v>
      </c>
    </row>
    <row r="813" spans="1:14">
      <c r="A813" s="10">
        <v>127.98235136464091</v>
      </c>
      <c r="B813" s="11" t="s">
        <v>14</v>
      </c>
      <c r="C813" s="10">
        <v>76.955925337348361</v>
      </c>
      <c r="D813" s="12" t="s">
        <v>32</v>
      </c>
      <c r="E813" s="12" t="s">
        <v>26</v>
      </c>
      <c r="F813" s="11" t="s">
        <v>17</v>
      </c>
      <c r="G813" s="11">
        <v>43</v>
      </c>
      <c r="H813" s="11" t="s">
        <v>31</v>
      </c>
      <c r="I813" s="11" t="s">
        <v>17</v>
      </c>
      <c r="J813" s="10">
        <v>3.543819786758668</v>
      </c>
      <c r="K813" s="10">
        <v>12.810797758341575</v>
      </c>
      <c r="L813" s="12">
        <v>50</v>
      </c>
      <c r="M813" s="8" t="s">
        <v>34</v>
      </c>
      <c r="N813" s="8">
        <v>3</v>
      </c>
    </row>
    <row r="814" spans="1:14">
      <c r="A814" s="10">
        <v>585.1477220101749</v>
      </c>
      <c r="B814" s="11" t="s">
        <v>14</v>
      </c>
      <c r="C814" s="10">
        <v>77.016714922875209</v>
      </c>
      <c r="D814" s="12" t="s">
        <v>25</v>
      </c>
      <c r="E814" s="12" t="s">
        <v>16</v>
      </c>
      <c r="F814" s="11" t="s">
        <v>17</v>
      </c>
      <c r="G814" s="11">
        <v>28</v>
      </c>
      <c r="H814" s="11" t="s">
        <v>18</v>
      </c>
      <c r="I814" s="11" t="s">
        <v>17</v>
      </c>
      <c r="J814" s="10">
        <v>7.5637913865707125</v>
      </c>
      <c r="K814" s="10">
        <v>10.339415606879145</v>
      </c>
      <c r="L814" s="12">
        <v>42</v>
      </c>
      <c r="M814" s="8" t="s">
        <v>22</v>
      </c>
      <c r="N814" s="8">
        <v>1</v>
      </c>
    </row>
    <row r="815" spans="1:14">
      <c r="A815" s="10">
        <v>661.07685857413958</v>
      </c>
      <c r="B815" s="11" t="s">
        <v>24</v>
      </c>
      <c r="C815" s="10">
        <v>77.018988965193657</v>
      </c>
      <c r="D815" s="12" t="s">
        <v>32</v>
      </c>
      <c r="E815" s="12" t="s">
        <v>16</v>
      </c>
      <c r="F815" s="11" t="s">
        <v>17</v>
      </c>
      <c r="G815" s="11">
        <v>14</v>
      </c>
      <c r="H815" s="11" t="s">
        <v>19</v>
      </c>
      <c r="I815" s="11" t="s">
        <v>17</v>
      </c>
      <c r="J815" s="10">
        <v>9.6645763266260136</v>
      </c>
      <c r="K815" s="10">
        <v>6.5648251398624557</v>
      </c>
      <c r="L815" s="12">
        <v>50</v>
      </c>
      <c r="M815" s="8" t="s">
        <v>31</v>
      </c>
      <c r="N815" s="8">
        <v>3</v>
      </c>
    </row>
    <row r="816" spans="1:14">
      <c r="A816" s="10">
        <v>881.95926713453775</v>
      </c>
      <c r="B816" s="11" t="s">
        <v>14</v>
      </c>
      <c r="C816" s="10">
        <v>77.04838554399052</v>
      </c>
      <c r="D816" s="12" t="s">
        <v>25</v>
      </c>
      <c r="E816" s="12" t="s">
        <v>30</v>
      </c>
      <c r="F816" s="11" t="s">
        <v>17</v>
      </c>
      <c r="G816" s="11">
        <v>43</v>
      </c>
      <c r="H816" s="11" t="s">
        <v>18</v>
      </c>
      <c r="I816" s="11" t="s">
        <v>17</v>
      </c>
      <c r="J816" s="10">
        <v>9.5645734198941543</v>
      </c>
      <c r="K816" s="10">
        <v>6.1062843632814641</v>
      </c>
      <c r="L816" s="12">
        <v>50</v>
      </c>
      <c r="M816" s="8" t="s">
        <v>31</v>
      </c>
      <c r="N816" s="8">
        <v>3</v>
      </c>
    </row>
    <row r="817" spans="1:14">
      <c r="A817" s="10">
        <v>1349.7918054435074</v>
      </c>
      <c r="B817" s="11" t="s">
        <v>14</v>
      </c>
      <c r="C817" s="10">
        <v>77.091806644479163</v>
      </c>
      <c r="D817" s="12" t="s">
        <v>29</v>
      </c>
      <c r="E817" s="12" t="s">
        <v>21</v>
      </c>
      <c r="F817" s="11" t="s">
        <v>17</v>
      </c>
      <c r="G817" s="11">
        <v>11</v>
      </c>
      <c r="H817" s="11" t="s">
        <v>22</v>
      </c>
      <c r="I817" s="11" t="s">
        <v>17</v>
      </c>
      <c r="J817" s="10">
        <v>4.6911533237934124</v>
      </c>
      <c r="K817" s="10">
        <v>12.636521076331112</v>
      </c>
      <c r="L817" s="12">
        <v>11</v>
      </c>
      <c r="M817" s="8" t="s">
        <v>31</v>
      </c>
      <c r="N817" s="8">
        <v>5</v>
      </c>
    </row>
    <row r="818" spans="1:14">
      <c r="A818" s="10">
        <v>1007.0291998564039</v>
      </c>
      <c r="B818" s="11" t="s">
        <v>14</v>
      </c>
      <c r="C818" s="10">
        <v>77.243729778080407</v>
      </c>
      <c r="D818" s="12" t="s">
        <v>20</v>
      </c>
      <c r="E818" s="12" t="s">
        <v>30</v>
      </c>
      <c r="F818" s="11" t="s">
        <v>17</v>
      </c>
      <c r="G818" s="11">
        <v>2</v>
      </c>
      <c r="H818" s="11" t="s">
        <v>18</v>
      </c>
      <c r="I818" s="11" t="s">
        <v>27</v>
      </c>
      <c r="J818" s="10" t="s">
        <v>28</v>
      </c>
      <c r="K818" s="10" t="s">
        <v>28</v>
      </c>
      <c r="L818" s="12" t="s">
        <v>28</v>
      </c>
      <c r="M818" s="8" t="s">
        <v>28</v>
      </c>
      <c r="N818" s="8">
        <v>4</v>
      </c>
    </row>
    <row r="819" spans="1:14">
      <c r="A819" s="10">
        <v>474.69935185646955</v>
      </c>
      <c r="B819" s="11" t="s">
        <v>14</v>
      </c>
      <c r="C819" s="10">
        <v>77.317791881906984</v>
      </c>
      <c r="D819" s="12" t="s">
        <v>25</v>
      </c>
      <c r="E819" s="12" t="s">
        <v>16</v>
      </c>
      <c r="F819" s="11" t="s">
        <v>17</v>
      </c>
      <c r="G819" s="11">
        <v>27</v>
      </c>
      <c r="H819" s="11" t="s">
        <v>31</v>
      </c>
      <c r="I819" s="11" t="s">
        <v>17</v>
      </c>
      <c r="J819" s="10">
        <v>5.9405094520479125</v>
      </c>
      <c r="K819" s="10">
        <v>6.5201230826853109</v>
      </c>
      <c r="L819" s="12">
        <v>48</v>
      </c>
      <c r="M819" s="8" t="s">
        <v>19</v>
      </c>
      <c r="N819" s="8">
        <v>3</v>
      </c>
    </row>
    <row r="820" spans="1:14">
      <c r="A820" s="10">
        <v>1752.4515520594534</v>
      </c>
      <c r="B820" s="11" t="s">
        <v>14</v>
      </c>
      <c r="C820" s="10">
        <v>77.333165012634623</v>
      </c>
      <c r="D820" s="12" t="s">
        <v>15</v>
      </c>
      <c r="E820" s="12" t="s">
        <v>35</v>
      </c>
      <c r="F820" s="11" t="s">
        <v>17</v>
      </c>
      <c r="G820" s="11">
        <v>15</v>
      </c>
      <c r="H820" s="11" t="s">
        <v>33</v>
      </c>
      <c r="I820" s="11" t="s">
        <v>27</v>
      </c>
      <c r="J820" s="10" t="s">
        <v>28</v>
      </c>
      <c r="K820" s="10" t="s">
        <v>28</v>
      </c>
      <c r="L820" s="12" t="s">
        <v>28</v>
      </c>
      <c r="M820" s="8" t="s">
        <v>28</v>
      </c>
      <c r="N820" s="8">
        <v>6</v>
      </c>
    </row>
    <row r="821" spans="1:14">
      <c r="A821" s="10">
        <v>481.22502850810361</v>
      </c>
      <c r="B821" s="11" t="s">
        <v>14</v>
      </c>
      <c r="C821" s="10">
        <v>77.342585080238251</v>
      </c>
      <c r="D821" s="12" t="s">
        <v>25</v>
      </c>
      <c r="E821" s="12" t="s">
        <v>16</v>
      </c>
      <c r="F821" s="11" t="s">
        <v>17</v>
      </c>
      <c r="G821" s="11">
        <v>28</v>
      </c>
      <c r="H821" s="11" t="s">
        <v>33</v>
      </c>
      <c r="I821" s="11" t="s">
        <v>17</v>
      </c>
      <c r="J821" s="10">
        <v>10.698504664551766</v>
      </c>
      <c r="K821" s="10">
        <v>2.267314402580364</v>
      </c>
      <c r="L821" s="12">
        <v>33</v>
      </c>
      <c r="M821" s="8" t="s">
        <v>31</v>
      </c>
      <c r="N821" s="8">
        <v>3</v>
      </c>
    </row>
    <row r="822" spans="1:14">
      <c r="A822" s="10">
        <v>1476.1683181862138</v>
      </c>
      <c r="B822" s="11" t="s">
        <v>14</v>
      </c>
      <c r="C822" s="10">
        <v>77.408798539828666</v>
      </c>
      <c r="D822" s="12" t="s">
        <v>25</v>
      </c>
      <c r="E822" s="12" t="s">
        <v>21</v>
      </c>
      <c r="F822" s="11" t="s">
        <v>17</v>
      </c>
      <c r="G822" s="11">
        <v>2</v>
      </c>
      <c r="H822" s="11" t="s">
        <v>23</v>
      </c>
      <c r="I822" s="11" t="s">
        <v>17</v>
      </c>
      <c r="J822" s="10">
        <v>6.0294779317192893</v>
      </c>
      <c r="K822" s="10">
        <v>12.596717238333882</v>
      </c>
      <c r="L822" s="12">
        <v>16</v>
      </c>
      <c r="M822" s="8" t="s">
        <v>18</v>
      </c>
      <c r="N822" s="8">
        <v>6</v>
      </c>
    </row>
    <row r="823" spans="1:14">
      <c r="A823" s="10">
        <v>346.42186897070383</v>
      </c>
      <c r="B823" s="11" t="s">
        <v>14</v>
      </c>
      <c r="C823" s="10">
        <v>77.422667921565235</v>
      </c>
      <c r="D823" s="12" t="s">
        <v>15</v>
      </c>
      <c r="E823" s="12" t="s">
        <v>26</v>
      </c>
      <c r="F823" s="11" t="s">
        <v>17</v>
      </c>
      <c r="G823" s="11">
        <v>37</v>
      </c>
      <c r="H823" s="11" t="s">
        <v>33</v>
      </c>
      <c r="I823" s="11" t="s">
        <v>27</v>
      </c>
      <c r="J823" s="10" t="s">
        <v>28</v>
      </c>
      <c r="K823" s="10" t="s">
        <v>28</v>
      </c>
      <c r="L823" s="12" t="s">
        <v>28</v>
      </c>
      <c r="M823" s="8" t="s">
        <v>28</v>
      </c>
      <c r="N823" s="8">
        <v>3</v>
      </c>
    </row>
    <row r="824" spans="1:14">
      <c r="A824" s="10">
        <v>1797.7322836617777</v>
      </c>
      <c r="B824" s="11" t="s">
        <v>24</v>
      </c>
      <c r="C824" s="10">
        <v>77.435159844736091</v>
      </c>
      <c r="D824" s="12" t="s">
        <v>20</v>
      </c>
      <c r="E824" s="12" t="s">
        <v>35</v>
      </c>
      <c r="F824" s="11" t="s">
        <v>17</v>
      </c>
      <c r="G824" s="11">
        <v>18</v>
      </c>
      <c r="H824" s="11" t="s">
        <v>22</v>
      </c>
      <c r="I824" s="11" t="s">
        <v>17</v>
      </c>
      <c r="J824" s="10">
        <v>5.311205596750523</v>
      </c>
      <c r="K824" s="10">
        <v>3.5503777035958359</v>
      </c>
      <c r="L824" s="12">
        <v>28</v>
      </c>
      <c r="M824" s="8" t="s">
        <v>34</v>
      </c>
      <c r="N824" s="8">
        <v>5</v>
      </c>
    </row>
    <row r="825" spans="1:14">
      <c r="A825" s="10">
        <v>1870.265906436646</v>
      </c>
      <c r="B825" s="11" t="s">
        <v>14</v>
      </c>
      <c r="C825" s="10">
        <v>77.483155032889698</v>
      </c>
      <c r="D825" s="12" t="s">
        <v>32</v>
      </c>
      <c r="E825" s="12" t="s">
        <v>35</v>
      </c>
      <c r="F825" s="11" t="s">
        <v>17</v>
      </c>
      <c r="G825" s="11">
        <v>42</v>
      </c>
      <c r="H825" s="11" t="s">
        <v>22</v>
      </c>
      <c r="I825" s="11" t="s">
        <v>17</v>
      </c>
      <c r="J825" s="10">
        <v>10.916780570758858</v>
      </c>
      <c r="K825" s="10">
        <v>5.8360092829630466</v>
      </c>
      <c r="L825" s="12">
        <v>48</v>
      </c>
      <c r="M825" s="8" t="s">
        <v>33</v>
      </c>
      <c r="N825" s="8">
        <v>5</v>
      </c>
    </row>
    <row r="826" spans="1:14">
      <c r="A826" s="10">
        <v>1546.9429884446322</v>
      </c>
      <c r="B826" s="11" t="s">
        <v>24</v>
      </c>
      <c r="C826" s="10">
        <v>77.486465581223172</v>
      </c>
      <c r="D826" s="12" t="s">
        <v>20</v>
      </c>
      <c r="E826" s="12" t="s">
        <v>21</v>
      </c>
      <c r="F826" s="11" t="s">
        <v>17</v>
      </c>
      <c r="G826" s="11">
        <v>20</v>
      </c>
      <c r="H826" s="11" t="s">
        <v>34</v>
      </c>
      <c r="I826" s="11" t="s">
        <v>17</v>
      </c>
      <c r="J826" s="10">
        <v>5.3015039479512138</v>
      </c>
      <c r="K826" s="10">
        <v>3.3708598088795436</v>
      </c>
      <c r="L826" s="12">
        <v>26</v>
      </c>
      <c r="M826" s="8" t="s">
        <v>31</v>
      </c>
      <c r="N826" s="8">
        <v>3</v>
      </c>
    </row>
    <row r="827" spans="1:14">
      <c r="A827" s="10">
        <v>1264.3960329353074</v>
      </c>
      <c r="B827" s="11" t="s">
        <v>24</v>
      </c>
      <c r="C827" s="10">
        <v>77.490597714429555</v>
      </c>
      <c r="D827" s="12" t="s">
        <v>15</v>
      </c>
      <c r="E827" s="12" t="s">
        <v>30</v>
      </c>
      <c r="F827" s="11" t="s">
        <v>17</v>
      </c>
      <c r="G827" s="11">
        <v>34</v>
      </c>
      <c r="H827" s="11" t="s">
        <v>23</v>
      </c>
      <c r="I827" s="11" t="s">
        <v>17</v>
      </c>
      <c r="J827" s="10">
        <v>7.7330359120535723</v>
      </c>
      <c r="K827" s="10">
        <v>4.2037575319251008</v>
      </c>
      <c r="L827" s="12">
        <v>41</v>
      </c>
      <c r="M827" s="8" t="s">
        <v>31</v>
      </c>
      <c r="N827" s="8">
        <v>5</v>
      </c>
    </row>
    <row r="828" spans="1:14">
      <c r="A828" s="10">
        <v>1470.3428706849463</v>
      </c>
      <c r="B828" s="11" t="s">
        <v>24</v>
      </c>
      <c r="C828" s="10">
        <v>77.625349022502348</v>
      </c>
      <c r="D828" s="12" t="s">
        <v>15</v>
      </c>
      <c r="E828" s="12" t="s">
        <v>21</v>
      </c>
      <c r="F828" s="11" t="s">
        <v>17</v>
      </c>
      <c r="G828" s="11">
        <v>36</v>
      </c>
      <c r="H828" s="11" t="s">
        <v>31</v>
      </c>
      <c r="I828" s="11" t="s">
        <v>17</v>
      </c>
      <c r="J828" s="10">
        <v>6.3855127517091912</v>
      </c>
      <c r="K828" s="10">
        <v>5.5653038565235509</v>
      </c>
      <c r="L828" s="12">
        <v>48</v>
      </c>
      <c r="M828" s="8" t="s">
        <v>34</v>
      </c>
      <c r="N828" s="8">
        <v>6</v>
      </c>
    </row>
    <row r="829" spans="1:14">
      <c r="A829" s="10">
        <v>51.363835768384376</v>
      </c>
      <c r="B829" s="11" t="s">
        <v>14</v>
      </c>
      <c r="C829" s="10">
        <v>77.698563518051969</v>
      </c>
      <c r="D829" s="12" t="s">
        <v>25</v>
      </c>
      <c r="E829" s="12" t="s">
        <v>26</v>
      </c>
      <c r="F829" s="11" t="s">
        <v>17</v>
      </c>
      <c r="G829" s="11">
        <v>7</v>
      </c>
      <c r="H829" s="11" t="s">
        <v>18</v>
      </c>
      <c r="I829" s="11" t="s">
        <v>17</v>
      </c>
      <c r="J829" s="10">
        <v>5.2804481582080429</v>
      </c>
      <c r="K829" s="10">
        <v>6.687367658220368</v>
      </c>
      <c r="L829" s="12">
        <v>25</v>
      </c>
      <c r="M829" s="8" t="s">
        <v>33</v>
      </c>
      <c r="N829" s="8">
        <v>2</v>
      </c>
    </row>
    <row r="830" spans="1:14">
      <c r="A830" s="10">
        <v>59.670728494478226</v>
      </c>
      <c r="B830" s="11" t="s">
        <v>24</v>
      </c>
      <c r="C830" s="10">
        <v>77.725956946114664</v>
      </c>
      <c r="D830" s="12" t="s">
        <v>25</v>
      </c>
      <c r="E830" s="12" t="s">
        <v>26</v>
      </c>
      <c r="F830" s="11" t="s">
        <v>17</v>
      </c>
      <c r="G830" s="11">
        <v>37</v>
      </c>
      <c r="H830" s="11" t="s">
        <v>33</v>
      </c>
      <c r="I830" s="11" t="s">
        <v>17</v>
      </c>
      <c r="J830" s="10">
        <v>6.0334311360203117</v>
      </c>
      <c r="K830" s="10">
        <v>11.306155777547227</v>
      </c>
      <c r="L830" s="12">
        <v>40</v>
      </c>
      <c r="M830" s="8" t="s">
        <v>18</v>
      </c>
      <c r="N830" s="8">
        <v>3</v>
      </c>
    </row>
    <row r="831" spans="1:14">
      <c r="A831" s="10">
        <v>1860.8465600031243</v>
      </c>
      <c r="B831" s="11" t="s">
        <v>14</v>
      </c>
      <c r="C831" s="10">
        <v>77.840918133924959</v>
      </c>
      <c r="D831" s="12" t="s">
        <v>29</v>
      </c>
      <c r="E831" s="12" t="s">
        <v>35</v>
      </c>
      <c r="F831" s="11" t="s">
        <v>17</v>
      </c>
      <c r="G831" s="11">
        <v>44</v>
      </c>
      <c r="H831" s="11" t="s">
        <v>33</v>
      </c>
      <c r="I831" s="11" t="s">
        <v>27</v>
      </c>
      <c r="J831" s="10" t="s">
        <v>28</v>
      </c>
      <c r="K831" s="10" t="s">
        <v>28</v>
      </c>
      <c r="L831" s="12" t="s">
        <v>28</v>
      </c>
      <c r="M831" s="8" t="s">
        <v>28</v>
      </c>
      <c r="N831" s="8">
        <v>8</v>
      </c>
    </row>
    <row r="832" spans="1:14">
      <c r="A832" s="10">
        <v>777.89397403393275</v>
      </c>
      <c r="B832" s="11" t="s">
        <v>24</v>
      </c>
      <c r="C832" s="10">
        <v>77.845106172774791</v>
      </c>
      <c r="D832" s="12" t="s">
        <v>15</v>
      </c>
      <c r="E832" s="12" t="s">
        <v>16</v>
      </c>
      <c r="F832" s="11" t="s">
        <v>17</v>
      </c>
      <c r="G832" s="11">
        <v>5</v>
      </c>
      <c r="H832" s="11" t="s">
        <v>18</v>
      </c>
      <c r="I832" s="11" t="s">
        <v>27</v>
      </c>
      <c r="J832" s="10" t="s">
        <v>28</v>
      </c>
      <c r="K832" s="10" t="s">
        <v>28</v>
      </c>
      <c r="L832" s="12" t="s">
        <v>28</v>
      </c>
      <c r="M832" s="8" t="s">
        <v>28</v>
      </c>
      <c r="N832" s="8">
        <v>2</v>
      </c>
    </row>
    <row r="833" spans="1:14">
      <c r="A833" s="10">
        <v>94.671573645893176</v>
      </c>
      <c r="B833" s="11" t="s">
        <v>14</v>
      </c>
      <c r="C833" s="10">
        <v>77.846902324931619</v>
      </c>
      <c r="D833" s="12" t="s">
        <v>25</v>
      </c>
      <c r="E833" s="12" t="s">
        <v>26</v>
      </c>
      <c r="F833" s="11" t="s">
        <v>17</v>
      </c>
      <c r="G833" s="11">
        <v>29</v>
      </c>
      <c r="H833" s="11" t="s">
        <v>33</v>
      </c>
      <c r="I833" s="11" t="s">
        <v>27</v>
      </c>
      <c r="J833" s="10" t="s">
        <v>28</v>
      </c>
      <c r="K833" s="10" t="s">
        <v>28</v>
      </c>
      <c r="L833" s="12" t="s">
        <v>28</v>
      </c>
      <c r="M833" s="8" t="s">
        <v>28</v>
      </c>
      <c r="N833" s="8">
        <v>3</v>
      </c>
    </row>
    <row r="834" spans="1:14">
      <c r="A834" s="10">
        <v>982.84027708629924</v>
      </c>
      <c r="B834" s="11" t="s">
        <v>14</v>
      </c>
      <c r="C834" s="10">
        <v>77.960527725292764</v>
      </c>
      <c r="D834" s="12" t="s">
        <v>29</v>
      </c>
      <c r="E834" s="12" t="s">
        <v>30</v>
      </c>
      <c r="F834" s="11" t="s">
        <v>17</v>
      </c>
      <c r="G834" s="11">
        <v>21</v>
      </c>
      <c r="H834" s="11" t="s">
        <v>33</v>
      </c>
      <c r="I834" s="11" t="s">
        <v>17</v>
      </c>
      <c r="J834" s="10">
        <v>6.9093886684498269</v>
      </c>
      <c r="K834" s="10">
        <v>6.046863968443378</v>
      </c>
      <c r="L834" s="12">
        <v>33</v>
      </c>
      <c r="M834" s="8" t="s">
        <v>23</v>
      </c>
      <c r="N834" s="8">
        <v>2</v>
      </c>
    </row>
    <row r="835" spans="1:14">
      <c r="A835" s="10">
        <v>1355.2512051948404</v>
      </c>
      <c r="B835" s="11" t="s">
        <v>14</v>
      </c>
      <c r="C835" s="10">
        <v>77.981311943305798</v>
      </c>
      <c r="D835" s="12" t="s">
        <v>20</v>
      </c>
      <c r="E835" s="12" t="s">
        <v>21</v>
      </c>
      <c r="F835" s="11" t="s">
        <v>17</v>
      </c>
      <c r="G835" s="11">
        <v>22</v>
      </c>
      <c r="H835" s="11" t="s">
        <v>18</v>
      </c>
      <c r="I835" s="11" t="s">
        <v>17</v>
      </c>
      <c r="J835" s="10">
        <v>10.573635683013446</v>
      </c>
      <c r="K835" s="10">
        <v>12.959099677800667</v>
      </c>
      <c r="L835" s="12">
        <v>38</v>
      </c>
      <c r="M835" s="8" t="s">
        <v>22</v>
      </c>
      <c r="N835" s="8">
        <v>5</v>
      </c>
    </row>
    <row r="836" spans="1:14">
      <c r="A836" s="10">
        <v>991.50036954058703</v>
      </c>
      <c r="B836" s="11" t="s">
        <v>14</v>
      </c>
      <c r="C836" s="10">
        <v>78.12439422844281</v>
      </c>
      <c r="D836" s="12" t="s">
        <v>20</v>
      </c>
      <c r="E836" s="12" t="s">
        <v>30</v>
      </c>
      <c r="F836" s="11" t="s">
        <v>17</v>
      </c>
      <c r="G836" s="11">
        <v>43</v>
      </c>
      <c r="H836" s="11" t="s">
        <v>33</v>
      </c>
      <c r="I836" s="11" t="s">
        <v>17</v>
      </c>
      <c r="J836" s="10">
        <v>10.563600982983345</v>
      </c>
      <c r="K836" s="10">
        <v>6.7196684192378076</v>
      </c>
      <c r="L836" s="12">
        <v>44</v>
      </c>
      <c r="M836" s="8" t="s">
        <v>18</v>
      </c>
      <c r="N836" s="8">
        <v>4</v>
      </c>
    </row>
    <row r="837" spans="1:14">
      <c r="A837" s="10">
        <v>1345.3045555005094</v>
      </c>
      <c r="B837" s="11" t="s">
        <v>24</v>
      </c>
      <c r="C837" s="10">
        <v>78.150290297732141</v>
      </c>
      <c r="D837" s="12" t="s">
        <v>29</v>
      </c>
      <c r="E837" s="12" t="s">
        <v>21</v>
      </c>
      <c r="F837" s="11" t="s">
        <v>17</v>
      </c>
      <c r="G837" s="11">
        <v>25</v>
      </c>
      <c r="H837" s="11" t="s">
        <v>23</v>
      </c>
      <c r="I837" s="11" t="s">
        <v>27</v>
      </c>
      <c r="J837" s="10" t="s">
        <v>28</v>
      </c>
      <c r="K837" s="10" t="s">
        <v>28</v>
      </c>
      <c r="L837" s="12" t="s">
        <v>28</v>
      </c>
      <c r="M837" s="8" t="s">
        <v>28</v>
      </c>
      <c r="N837" s="8">
        <v>2</v>
      </c>
    </row>
    <row r="838" spans="1:14">
      <c r="A838" s="10">
        <v>1558.8952145473027</v>
      </c>
      <c r="B838" s="11" t="s">
        <v>14</v>
      </c>
      <c r="C838" s="10">
        <v>78.163957641799612</v>
      </c>
      <c r="D838" s="12" t="s">
        <v>20</v>
      </c>
      <c r="E838" s="12" t="s">
        <v>21</v>
      </c>
      <c r="F838" s="11" t="s">
        <v>17</v>
      </c>
      <c r="G838" s="11">
        <v>13</v>
      </c>
      <c r="H838" s="11" t="s">
        <v>23</v>
      </c>
      <c r="I838" s="11" t="s">
        <v>17</v>
      </c>
      <c r="J838" s="10">
        <v>4.8064482891548774</v>
      </c>
      <c r="K838" s="10">
        <v>12.720371037451933</v>
      </c>
      <c r="L838" s="12">
        <v>33</v>
      </c>
      <c r="M838" s="8" t="s">
        <v>33</v>
      </c>
      <c r="N838" s="8">
        <v>2</v>
      </c>
    </row>
    <row r="839" spans="1:14">
      <c r="A839" s="10">
        <v>1926.9676902170454</v>
      </c>
      <c r="B839" s="11" t="s">
        <v>24</v>
      </c>
      <c r="C839" s="10">
        <v>78.239507740457682</v>
      </c>
      <c r="D839" s="12" t="s">
        <v>25</v>
      </c>
      <c r="E839" s="12" t="s">
        <v>35</v>
      </c>
      <c r="F839" s="11" t="s">
        <v>17</v>
      </c>
      <c r="G839" s="11">
        <v>39</v>
      </c>
      <c r="H839" s="11" t="s">
        <v>34</v>
      </c>
      <c r="I839" s="11" t="s">
        <v>27</v>
      </c>
      <c r="J839" s="10" t="s">
        <v>28</v>
      </c>
      <c r="K839" s="10" t="s">
        <v>28</v>
      </c>
      <c r="L839" s="12" t="s">
        <v>28</v>
      </c>
      <c r="M839" s="8" t="s">
        <v>28</v>
      </c>
      <c r="N839" s="8">
        <v>4</v>
      </c>
    </row>
    <row r="840" spans="1:14">
      <c r="A840" s="10">
        <v>1072.0891838742982</v>
      </c>
      <c r="B840" s="11" t="s">
        <v>14</v>
      </c>
      <c r="C840" s="10">
        <v>78.269933465354796</v>
      </c>
      <c r="D840" s="12" t="s">
        <v>29</v>
      </c>
      <c r="E840" s="12" t="s">
        <v>30</v>
      </c>
      <c r="F840" s="11" t="s">
        <v>17</v>
      </c>
      <c r="G840" s="11">
        <v>12</v>
      </c>
      <c r="H840" s="11" t="s">
        <v>19</v>
      </c>
      <c r="I840" s="11" t="s">
        <v>27</v>
      </c>
      <c r="J840" s="10" t="s">
        <v>28</v>
      </c>
      <c r="K840" s="10" t="s">
        <v>28</v>
      </c>
      <c r="L840" s="12" t="s">
        <v>28</v>
      </c>
      <c r="M840" s="8" t="s">
        <v>28</v>
      </c>
      <c r="N840" s="8">
        <v>6</v>
      </c>
    </row>
    <row r="841" spans="1:14">
      <c r="A841" s="10">
        <v>570.79236699380078</v>
      </c>
      <c r="B841" s="11" t="s">
        <v>24</v>
      </c>
      <c r="C841" s="10">
        <v>78.309730613852196</v>
      </c>
      <c r="D841" s="12" t="s">
        <v>29</v>
      </c>
      <c r="E841" s="12" t="s">
        <v>16</v>
      </c>
      <c r="F841" s="11" t="s">
        <v>17</v>
      </c>
      <c r="G841" s="11">
        <v>24</v>
      </c>
      <c r="H841" s="11" t="s">
        <v>34</v>
      </c>
      <c r="I841" s="11" t="s">
        <v>17</v>
      </c>
      <c r="J841" s="10">
        <v>5.5008372589068157</v>
      </c>
      <c r="K841" s="10">
        <v>1.73212227773094</v>
      </c>
      <c r="L841" s="12">
        <v>37</v>
      </c>
      <c r="M841" s="8" t="s">
        <v>33</v>
      </c>
      <c r="N841" s="8">
        <v>2</v>
      </c>
    </row>
    <row r="842" spans="1:14">
      <c r="A842" s="10">
        <v>1972.0306901940139</v>
      </c>
      <c r="B842" s="11" t="s">
        <v>24</v>
      </c>
      <c r="C842" s="10">
        <v>78.322995243650269</v>
      </c>
      <c r="D842" s="12" t="s">
        <v>29</v>
      </c>
      <c r="E842" s="12" t="s">
        <v>35</v>
      </c>
      <c r="F842" s="11" t="s">
        <v>17</v>
      </c>
      <c r="G842" s="11">
        <v>39</v>
      </c>
      <c r="H842" s="11" t="s">
        <v>23</v>
      </c>
      <c r="I842" s="11" t="s">
        <v>27</v>
      </c>
      <c r="J842" s="10" t="s">
        <v>28</v>
      </c>
      <c r="K842" s="10" t="s">
        <v>28</v>
      </c>
      <c r="L842" s="12" t="s">
        <v>28</v>
      </c>
      <c r="M842" s="8" t="s">
        <v>28</v>
      </c>
      <c r="N842" s="8">
        <v>6</v>
      </c>
    </row>
    <row r="843" spans="1:14">
      <c r="A843" s="10">
        <v>1216.1820702152629</v>
      </c>
      <c r="B843" s="11" t="s">
        <v>14</v>
      </c>
      <c r="C843" s="10">
        <v>78.367983684248117</v>
      </c>
      <c r="D843" s="12" t="s">
        <v>29</v>
      </c>
      <c r="E843" s="12" t="s">
        <v>30</v>
      </c>
      <c r="F843" s="11" t="s">
        <v>17</v>
      </c>
      <c r="G843" s="11">
        <v>32</v>
      </c>
      <c r="H843" s="11" t="s">
        <v>19</v>
      </c>
      <c r="I843" s="11" t="s">
        <v>27</v>
      </c>
      <c r="J843" s="10" t="s">
        <v>28</v>
      </c>
      <c r="K843" s="10" t="s">
        <v>28</v>
      </c>
      <c r="L843" s="12" t="s">
        <v>28</v>
      </c>
      <c r="M843" s="8" t="s">
        <v>28</v>
      </c>
      <c r="N843" s="8">
        <v>4</v>
      </c>
    </row>
    <row r="844" spans="1:14">
      <c r="A844" s="10">
        <v>907.0913303458326</v>
      </c>
      <c r="B844" s="11" t="s">
        <v>14</v>
      </c>
      <c r="C844" s="10">
        <v>78.619578048846051</v>
      </c>
      <c r="D844" s="12" t="s">
        <v>29</v>
      </c>
      <c r="E844" s="12" t="s">
        <v>30</v>
      </c>
      <c r="F844" s="11" t="s">
        <v>17</v>
      </c>
      <c r="G844" s="11">
        <v>23</v>
      </c>
      <c r="H844" s="11" t="s">
        <v>31</v>
      </c>
      <c r="I844" s="11" t="s">
        <v>27</v>
      </c>
      <c r="J844" s="10" t="s">
        <v>28</v>
      </c>
      <c r="K844" s="10" t="s">
        <v>28</v>
      </c>
      <c r="L844" s="12" t="s">
        <v>28</v>
      </c>
      <c r="M844" s="8" t="s">
        <v>28</v>
      </c>
      <c r="N844" s="8">
        <v>2</v>
      </c>
    </row>
    <row r="845" spans="1:14">
      <c r="A845" s="10">
        <v>1679.9823113853624</v>
      </c>
      <c r="B845" s="11" t="s">
        <v>24</v>
      </c>
      <c r="C845" s="10">
        <v>78.646604996808705</v>
      </c>
      <c r="D845" s="12" t="s">
        <v>32</v>
      </c>
      <c r="E845" s="12" t="s">
        <v>35</v>
      </c>
      <c r="F845" s="11" t="s">
        <v>17</v>
      </c>
      <c r="G845" s="11">
        <v>24</v>
      </c>
      <c r="H845" s="11" t="s">
        <v>34</v>
      </c>
      <c r="I845" s="11" t="s">
        <v>27</v>
      </c>
      <c r="J845" s="10" t="s">
        <v>28</v>
      </c>
      <c r="K845" s="10" t="s">
        <v>28</v>
      </c>
      <c r="L845" s="12" t="s">
        <v>28</v>
      </c>
      <c r="M845" s="8" t="s">
        <v>28</v>
      </c>
      <c r="N845" s="8">
        <v>5</v>
      </c>
    </row>
    <row r="846" spans="1:14">
      <c r="A846" s="10">
        <v>498.37339017194358</v>
      </c>
      <c r="B846" s="11" t="s">
        <v>24</v>
      </c>
      <c r="C846" s="10">
        <v>78.675032466660184</v>
      </c>
      <c r="D846" s="12" t="s">
        <v>20</v>
      </c>
      <c r="E846" s="12" t="s">
        <v>16</v>
      </c>
      <c r="F846" s="11" t="s">
        <v>17</v>
      </c>
      <c r="G846" s="11">
        <v>25</v>
      </c>
      <c r="H846" s="11" t="s">
        <v>34</v>
      </c>
      <c r="I846" s="11" t="s">
        <v>17</v>
      </c>
      <c r="J846" s="10">
        <v>5.0210858052708698</v>
      </c>
      <c r="K846" s="10">
        <v>2.4971877541217249</v>
      </c>
      <c r="L846" s="12">
        <v>41</v>
      </c>
      <c r="M846" s="8" t="s">
        <v>34</v>
      </c>
      <c r="N846" s="8">
        <v>3</v>
      </c>
    </row>
    <row r="847" spans="1:14">
      <c r="A847" s="10">
        <v>1233.7825182273532</v>
      </c>
      <c r="B847" s="11" t="s">
        <v>14</v>
      </c>
      <c r="C847" s="10">
        <v>78.721865060764799</v>
      </c>
      <c r="D847" s="12" t="s">
        <v>25</v>
      </c>
      <c r="E847" s="12" t="s">
        <v>30</v>
      </c>
      <c r="F847" s="11" t="s">
        <v>17</v>
      </c>
      <c r="G847" s="11">
        <v>9</v>
      </c>
      <c r="H847" s="11" t="s">
        <v>34</v>
      </c>
      <c r="I847" s="11" t="s">
        <v>17</v>
      </c>
      <c r="J847" s="10">
        <v>9.989280155648661</v>
      </c>
      <c r="K847" s="10">
        <v>5.7758993769801252</v>
      </c>
      <c r="L847" s="12">
        <v>23</v>
      </c>
      <c r="M847" s="8" t="s">
        <v>33</v>
      </c>
      <c r="N847" s="8">
        <v>5</v>
      </c>
    </row>
    <row r="848" spans="1:14">
      <c r="A848" s="10">
        <v>1583.8823954913</v>
      </c>
      <c r="B848" s="11" t="s">
        <v>24</v>
      </c>
      <c r="C848" s="10">
        <v>78.72206929477224</v>
      </c>
      <c r="D848" s="12" t="s">
        <v>15</v>
      </c>
      <c r="E848" s="12" t="s">
        <v>21</v>
      </c>
      <c r="F848" s="11" t="s">
        <v>17</v>
      </c>
      <c r="G848" s="11">
        <v>41</v>
      </c>
      <c r="H848" s="11" t="s">
        <v>34</v>
      </c>
      <c r="I848" s="11" t="s">
        <v>27</v>
      </c>
      <c r="J848" s="10" t="s">
        <v>28</v>
      </c>
      <c r="K848" s="10" t="s">
        <v>28</v>
      </c>
      <c r="L848" s="12" t="s">
        <v>28</v>
      </c>
      <c r="M848" s="8" t="s">
        <v>28</v>
      </c>
      <c r="N848" s="8">
        <v>2</v>
      </c>
    </row>
    <row r="849" spans="1:14">
      <c r="A849" s="10">
        <v>1624.7826337621657</v>
      </c>
      <c r="B849" s="11" t="s">
        <v>14</v>
      </c>
      <c r="C849" s="10">
        <v>78.843900839026603</v>
      </c>
      <c r="D849" s="12" t="s">
        <v>15</v>
      </c>
      <c r="E849" s="12" t="s">
        <v>21</v>
      </c>
      <c r="F849" s="11" t="s">
        <v>17</v>
      </c>
      <c r="G849" s="11">
        <v>38</v>
      </c>
      <c r="H849" s="11" t="s">
        <v>34</v>
      </c>
      <c r="I849" s="11" t="s">
        <v>17</v>
      </c>
      <c r="J849" s="10">
        <v>10.677412252452807</v>
      </c>
      <c r="K849" s="10">
        <v>11.656055198280965</v>
      </c>
      <c r="L849" s="12">
        <v>44</v>
      </c>
      <c r="M849" s="8" t="s">
        <v>23</v>
      </c>
      <c r="N849" s="8">
        <v>4</v>
      </c>
    </row>
    <row r="850" spans="1:14">
      <c r="A850" s="10">
        <v>1756.8803538154364</v>
      </c>
      <c r="B850" s="11" t="s">
        <v>14</v>
      </c>
      <c r="C850" s="10">
        <v>78.929724780246687</v>
      </c>
      <c r="D850" s="12" t="s">
        <v>29</v>
      </c>
      <c r="E850" s="12" t="s">
        <v>35</v>
      </c>
      <c r="F850" s="11" t="s">
        <v>17</v>
      </c>
      <c r="G850" s="11">
        <v>12</v>
      </c>
      <c r="H850" s="11" t="s">
        <v>31</v>
      </c>
      <c r="I850" s="11" t="s">
        <v>27</v>
      </c>
      <c r="J850" s="10" t="s">
        <v>28</v>
      </c>
      <c r="K850" s="10" t="s">
        <v>28</v>
      </c>
      <c r="L850" s="12" t="s">
        <v>28</v>
      </c>
      <c r="M850" s="8" t="s">
        <v>28</v>
      </c>
      <c r="N850" s="8">
        <v>6</v>
      </c>
    </row>
    <row r="851" spans="1:14">
      <c r="A851" s="10">
        <v>1916.030925108194</v>
      </c>
      <c r="B851" s="11" t="s">
        <v>24</v>
      </c>
      <c r="C851" s="10">
        <v>78.940667016993103</v>
      </c>
      <c r="D851" s="12" t="s">
        <v>20</v>
      </c>
      <c r="E851" s="12" t="s">
        <v>35</v>
      </c>
      <c r="F851" s="11" t="s">
        <v>17</v>
      </c>
      <c r="G851" s="11">
        <v>16</v>
      </c>
      <c r="H851" s="11" t="s">
        <v>18</v>
      </c>
      <c r="I851" s="11" t="s">
        <v>27</v>
      </c>
      <c r="J851" s="10" t="s">
        <v>28</v>
      </c>
      <c r="K851" s="10" t="s">
        <v>28</v>
      </c>
      <c r="L851" s="12" t="s">
        <v>28</v>
      </c>
      <c r="M851" s="8" t="s">
        <v>28</v>
      </c>
      <c r="N851" s="8">
        <v>7</v>
      </c>
    </row>
    <row r="852" spans="1:14">
      <c r="A852" s="10">
        <v>580.14477377427988</v>
      </c>
      <c r="B852" s="11" t="s">
        <v>14</v>
      </c>
      <c r="C852" s="10">
        <v>78.943715798529979</v>
      </c>
      <c r="D852" s="12" t="s">
        <v>25</v>
      </c>
      <c r="E852" s="12" t="s">
        <v>16</v>
      </c>
      <c r="F852" s="11" t="s">
        <v>17</v>
      </c>
      <c r="G852" s="11">
        <v>2</v>
      </c>
      <c r="H852" s="11" t="s">
        <v>19</v>
      </c>
      <c r="I852" s="11" t="s">
        <v>17</v>
      </c>
      <c r="J852" s="10">
        <v>9.2907483112679046</v>
      </c>
      <c r="K852" s="10">
        <v>12.47843520728097</v>
      </c>
      <c r="L852" s="12">
        <v>23</v>
      </c>
      <c r="M852" s="8" t="s">
        <v>18</v>
      </c>
      <c r="N852" s="8">
        <v>3</v>
      </c>
    </row>
    <row r="853" spans="1:14">
      <c r="A853" s="10">
        <v>665.71894949844989</v>
      </c>
      <c r="B853" s="11" t="s">
        <v>14</v>
      </c>
      <c r="C853" s="10">
        <v>78.991582179545702</v>
      </c>
      <c r="D853" s="12" t="s">
        <v>15</v>
      </c>
      <c r="E853" s="12" t="s">
        <v>16</v>
      </c>
      <c r="F853" s="11" t="s">
        <v>17</v>
      </c>
      <c r="G853" s="11">
        <v>24</v>
      </c>
      <c r="H853" s="11" t="s">
        <v>18</v>
      </c>
      <c r="I853" s="11" t="s">
        <v>17</v>
      </c>
      <c r="J853" s="10">
        <v>5.2371984835118717</v>
      </c>
      <c r="K853" s="10">
        <v>6.4548587212659925</v>
      </c>
      <c r="L853" s="12">
        <v>38</v>
      </c>
      <c r="M853" s="8" t="s">
        <v>22</v>
      </c>
      <c r="N853" s="8">
        <v>4</v>
      </c>
    </row>
    <row r="854" spans="1:14">
      <c r="A854" s="10">
        <v>36.630741658714697</v>
      </c>
      <c r="B854" s="11" t="s">
        <v>14</v>
      </c>
      <c r="C854" s="10">
        <v>79.031516063629013</v>
      </c>
      <c r="D854" s="12" t="s">
        <v>32</v>
      </c>
      <c r="E854" s="12" t="s">
        <v>26</v>
      </c>
      <c r="F854" s="11" t="s">
        <v>17</v>
      </c>
      <c r="G854" s="11">
        <v>2</v>
      </c>
      <c r="H854" s="11" t="s">
        <v>18</v>
      </c>
      <c r="I854" s="11" t="s">
        <v>17</v>
      </c>
      <c r="J854" s="10">
        <v>10.468981522013241</v>
      </c>
      <c r="K854" s="10">
        <v>1.2364153280397474</v>
      </c>
      <c r="L854" s="12">
        <v>45</v>
      </c>
      <c r="M854" s="8" t="s">
        <v>18</v>
      </c>
      <c r="N854" s="8">
        <v>5</v>
      </c>
    </row>
    <row r="855" spans="1:14">
      <c r="A855" s="10">
        <v>1772.0323058680999</v>
      </c>
      <c r="B855" s="11" t="s">
        <v>14</v>
      </c>
      <c r="C855" s="10">
        <v>79.051836054164966</v>
      </c>
      <c r="D855" s="12" t="s">
        <v>32</v>
      </c>
      <c r="E855" s="12" t="s">
        <v>35</v>
      </c>
      <c r="F855" s="11" t="s">
        <v>17</v>
      </c>
      <c r="G855" s="11">
        <v>3</v>
      </c>
      <c r="H855" s="11" t="s">
        <v>31</v>
      </c>
      <c r="I855" s="11" t="s">
        <v>27</v>
      </c>
      <c r="J855" s="10" t="s">
        <v>28</v>
      </c>
      <c r="K855" s="10" t="s">
        <v>28</v>
      </c>
      <c r="L855" s="12" t="s">
        <v>28</v>
      </c>
      <c r="M855" s="8" t="s">
        <v>28</v>
      </c>
      <c r="N855" s="8">
        <v>7</v>
      </c>
    </row>
    <row r="856" spans="1:14">
      <c r="A856" s="10">
        <v>1604.9124105638057</v>
      </c>
      <c r="B856" s="11" t="s">
        <v>24</v>
      </c>
      <c r="C856" s="10">
        <v>79.059390191667106</v>
      </c>
      <c r="D856" s="12" t="s">
        <v>29</v>
      </c>
      <c r="E856" s="12" t="s">
        <v>21</v>
      </c>
      <c r="F856" s="11" t="s">
        <v>17</v>
      </c>
      <c r="G856" s="11">
        <v>16</v>
      </c>
      <c r="H856" s="11" t="s">
        <v>18</v>
      </c>
      <c r="I856" s="11" t="s">
        <v>17</v>
      </c>
      <c r="J856" s="10">
        <v>8.9333633490432653</v>
      </c>
      <c r="K856" s="10">
        <v>8.6278581764459901</v>
      </c>
      <c r="L856" s="12">
        <v>37</v>
      </c>
      <c r="M856" s="8" t="s">
        <v>18</v>
      </c>
      <c r="N856" s="8">
        <v>3</v>
      </c>
    </row>
    <row r="857" spans="1:14">
      <c r="A857" s="10">
        <v>681.65843439419484</v>
      </c>
      <c r="B857" s="11" t="s">
        <v>14</v>
      </c>
      <c r="C857" s="10">
        <v>79.105055810814747</v>
      </c>
      <c r="D857" s="12" t="s">
        <v>15</v>
      </c>
      <c r="E857" s="12" t="s">
        <v>16</v>
      </c>
      <c r="F857" s="11" t="s">
        <v>17</v>
      </c>
      <c r="G857" s="11">
        <v>19</v>
      </c>
      <c r="H857" s="11" t="s">
        <v>19</v>
      </c>
      <c r="I857" s="11" t="s">
        <v>27</v>
      </c>
      <c r="J857" s="10" t="s">
        <v>28</v>
      </c>
      <c r="K857" s="10" t="s">
        <v>28</v>
      </c>
      <c r="L857" s="12" t="s">
        <v>28</v>
      </c>
      <c r="M857" s="8" t="s">
        <v>28</v>
      </c>
      <c r="N857" s="8">
        <v>4</v>
      </c>
    </row>
    <row r="858" spans="1:14">
      <c r="A858" s="10">
        <v>1464.4724800411038</v>
      </c>
      <c r="B858" s="11" t="s">
        <v>24</v>
      </c>
      <c r="C858" s="10">
        <v>79.175429594823882</v>
      </c>
      <c r="D858" s="12" t="s">
        <v>32</v>
      </c>
      <c r="E858" s="12" t="s">
        <v>21</v>
      </c>
      <c r="F858" s="11" t="s">
        <v>17</v>
      </c>
      <c r="G858" s="11">
        <v>18</v>
      </c>
      <c r="H858" s="11" t="s">
        <v>23</v>
      </c>
      <c r="I858" s="11" t="s">
        <v>17</v>
      </c>
      <c r="J858" s="10">
        <v>8.6555906993466269</v>
      </c>
      <c r="K858" s="10">
        <v>1.1646646597091967</v>
      </c>
      <c r="L858" s="12">
        <v>33</v>
      </c>
      <c r="M858" s="8" t="s">
        <v>33</v>
      </c>
      <c r="N858" s="8">
        <v>6</v>
      </c>
    </row>
    <row r="859" spans="1:14">
      <c r="A859" s="10">
        <v>172.94066230988011</v>
      </c>
      <c r="B859" s="11" t="s">
        <v>14</v>
      </c>
      <c r="C859" s="10">
        <v>79.180456254807609</v>
      </c>
      <c r="D859" s="12" t="s">
        <v>32</v>
      </c>
      <c r="E859" s="12" t="s">
        <v>26</v>
      </c>
      <c r="F859" s="11" t="s">
        <v>17</v>
      </c>
      <c r="G859" s="11">
        <v>15</v>
      </c>
      <c r="H859" s="11" t="s">
        <v>31</v>
      </c>
      <c r="I859" s="11" t="s">
        <v>17</v>
      </c>
      <c r="J859" s="10">
        <v>9.9501276719993221</v>
      </c>
      <c r="K859" s="10">
        <v>6.6859992219923443</v>
      </c>
      <c r="L859" s="12">
        <v>23</v>
      </c>
      <c r="M859" s="8" t="s">
        <v>23</v>
      </c>
      <c r="N859" s="8">
        <v>4</v>
      </c>
    </row>
    <row r="860" spans="1:14">
      <c r="A860" s="10">
        <v>356.29030995324166</v>
      </c>
      <c r="B860" s="11" t="s">
        <v>14</v>
      </c>
      <c r="C860" s="10">
        <v>79.182737417182409</v>
      </c>
      <c r="D860" s="12" t="s">
        <v>15</v>
      </c>
      <c r="E860" s="12" t="s">
        <v>26</v>
      </c>
      <c r="F860" s="11" t="s">
        <v>17</v>
      </c>
      <c r="G860" s="11">
        <v>30</v>
      </c>
      <c r="H860" s="11" t="s">
        <v>18</v>
      </c>
      <c r="I860" s="11" t="s">
        <v>27</v>
      </c>
      <c r="J860" s="10" t="s">
        <v>28</v>
      </c>
      <c r="K860" s="10" t="s">
        <v>28</v>
      </c>
      <c r="L860" s="12" t="s">
        <v>28</v>
      </c>
      <c r="M860" s="8" t="s">
        <v>28</v>
      </c>
      <c r="N860" s="8">
        <v>3</v>
      </c>
    </row>
    <row r="861" spans="1:14">
      <c r="A861" s="10">
        <v>76.582597594329471</v>
      </c>
      <c r="B861" s="11" t="s">
        <v>14</v>
      </c>
      <c r="C861" s="10">
        <v>79.252183476792936</v>
      </c>
      <c r="D861" s="12" t="s">
        <v>20</v>
      </c>
      <c r="E861" s="12" t="s">
        <v>26</v>
      </c>
      <c r="F861" s="11" t="s">
        <v>17</v>
      </c>
      <c r="G861" s="11">
        <v>25</v>
      </c>
      <c r="H861" s="11" t="s">
        <v>19</v>
      </c>
      <c r="I861" s="11" t="s">
        <v>17</v>
      </c>
      <c r="J861" s="10">
        <v>5.2499768510810512</v>
      </c>
      <c r="K861" s="10">
        <v>2.6344458855427493</v>
      </c>
      <c r="L861" s="12">
        <v>48</v>
      </c>
      <c r="M861" s="8" t="s">
        <v>33</v>
      </c>
      <c r="N861" s="8">
        <v>4</v>
      </c>
    </row>
    <row r="862" spans="1:14">
      <c r="A862" s="10">
        <v>581.46392518524544</v>
      </c>
      <c r="B862" s="11" t="s">
        <v>14</v>
      </c>
      <c r="C862" s="10">
        <v>79.272863649019968</v>
      </c>
      <c r="D862" s="12" t="s">
        <v>15</v>
      </c>
      <c r="E862" s="12" t="s">
        <v>16</v>
      </c>
      <c r="F862" s="11" t="s">
        <v>17</v>
      </c>
      <c r="G862" s="11">
        <v>39</v>
      </c>
      <c r="H862" s="11" t="s">
        <v>22</v>
      </c>
      <c r="I862" s="11" t="s">
        <v>17</v>
      </c>
      <c r="J862" s="10">
        <v>7.8647631927114787</v>
      </c>
      <c r="K862" s="10">
        <v>3.6195278173857681</v>
      </c>
      <c r="L862" s="12">
        <v>41</v>
      </c>
      <c r="M862" s="8" t="s">
        <v>22</v>
      </c>
      <c r="N862" s="8">
        <v>3</v>
      </c>
    </row>
    <row r="863" spans="1:14">
      <c r="A863" s="10">
        <v>638.2400727172128</v>
      </c>
      <c r="B863" s="11" t="s">
        <v>14</v>
      </c>
      <c r="C863" s="10">
        <v>79.285773883463293</v>
      </c>
      <c r="D863" s="12" t="s">
        <v>15</v>
      </c>
      <c r="E863" s="12" t="s">
        <v>16</v>
      </c>
      <c r="F863" s="11" t="s">
        <v>17</v>
      </c>
      <c r="G863" s="11">
        <v>9</v>
      </c>
      <c r="H863" s="11" t="s">
        <v>22</v>
      </c>
      <c r="I863" s="11" t="s">
        <v>27</v>
      </c>
      <c r="J863" s="10" t="s">
        <v>28</v>
      </c>
      <c r="K863" s="10" t="s">
        <v>28</v>
      </c>
      <c r="L863" s="12" t="s">
        <v>28</v>
      </c>
      <c r="M863" s="8" t="s">
        <v>28</v>
      </c>
      <c r="N863" s="8">
        <v>4</v>
      </c>
    </row>
    <row r="864" spans="1:14">
      <c r="A864" s="10">
        <v>84.073441172530551</v>
      </c>
      <c r="B864" s="11" t="s">
        <v>14</v>
      </c>
      <c r="C864" s="10">
        <v>79.298954513747276</v>
      </c>
      <c r="D864" s="12" t="s">
        <v>15</v>
      </c>
      <c r="E864" s="12" t="s">
        <v>26</v>
      </c>
      <c r="F864" s="11" t="s">
        <v>17</v>
      </c>
      <c r="G864" s="11">
        <v>33</v>
      </c>
      <c r="H864" s="11" t="s">
        <v>18</v>
      </c>
      <c r="I864" s="11" t="s">
        <v>27</v>
      </c>
      <c r="J864" s="10" t="s">
        <v>28</v>
      </c>
      <c r="K864" s="10" t="s">
        <v>28</v>
      </c>
      <c r="L864" s="12" t="s">
        <v>28</v>
      </c>
      <c r="M864" s="8" t="s">
        <v>28</v>
      </c>
      <c r="N864" s="8">
        <v>2</v>
      </c>
    </row>
    <row r="865" spans="1:14">
      <c r="A865" s="10">
        <v>1139.6141742098512</v>
      </c>
      <c r="B865" s="11" t="s">
        <v>24</v>
      </c>
      <c r="C865" s="10">
        <v>79.314842226908738</v>
      </c>
      <c r="D865" s="12" t="s">
        <v>25</v>
      </c>
      <c r="E865" s="12" t="s">
        <v>30</v>
      </c>
      <c r="F865" s="11" t="s">
        <v>17</v>
      </c>
      <c r="G865" s="11">
        <v>44</v>
      </c>
      <c r="H865" s="11" t="s">
        <v>22</v>
      </c>
      <c r="I865" s="11" t="s">
        <v>27</v>
      </c>
      <c r="J865" s="10" t="s">
        <v>28</v>
      </c>
      <c r="K865" s="10" t="s">
        <v>28</v>
      </c>
      <c r="L865" s="12" t="s">
        <v>28</v>
      </c>
      <c r="M865" s="8" t="s">
        <v>28</v>
      </c>
      <c r="N865" s="8">
        <v>6</v>
      </c>
    </row>
    <row r="866" spans="1:14">
      <c r="A866" s="10">
        <v>1674.7040075279117</v>
      </c>
      <c r="B866" s="11" t="s">
        <v>14</v>
      </c>
      <c r="C866" s="10">
        <v>79.316091258988763</v>
      </c>
      <c r="D866" s="12" t="s">
        <v>25</v>
      </c>
      <c r="E866" s="12" t="s">
        <v>35</v>
      </c>
      <c r="F866" s="11" t="s">
        <v>17</v>
      </c>
      <c r="G866" s="11">
        <v>25</v>
      </c>
      <c r="H866" s="11" t="s">
        <v>19</v>
      </c>
      <c r="I866" s="11" t="s">
        <v>17</v>
      </c>
      <c r="J866" s="10">
        <v>9.7193435010787326</v>
      </c>
      <c r="K866" s="10">
        <v>9.3106832166252662</v>
      </c>
      <c r="L866" s="12">
        <v>49</v>
      </c>
      <c r="M866" s="8" t="s">
        <v>19</v>
      </c>
      <c r="N866" s="8">
        <v>4</v>
      </c>
    </row>
    <row r="867" spans="1:14">
      <c r="A867" s="10">
        <v>1896.5247511873208</v>
      </c>
      <c r="B867" s="11" t="s">
        <v>14</v>
      </c>
      <c r="C867" s="10">
        <v>79.376749142394345</v>
      </c>
      <c r="D867" s="12" t="s">
        <v>15</v>
      </c>
      <c r="E867" s="12" t="s">
        <v>35</v>
      </c>
      <c r="F867" s="11" t="s">
        <v>17</v>
      </c>
      <c r="G867" s="11">
        <v>45</v>
      </c>
      <c r="H867" s="11" t="s">
        <v>18</v>
      </c>
      <c r="I867" s="11" t="s">
        <v>17</v>
      </c>
      <c r="J867" s="10">
        <v>10.728817483954629</v>
      </c>
      <c r="K867" s="10">
        <v>1.8048464635307968</v>
      </c>
      <c r="L867" s="12">
        <v>52</v>
      </c>
      <c r="M867" s="8" t="s">
        <v>34</v>
      </c>
      <c r="N867" s="8">
        <v>8</v>
      </c>
    </row>
    <row r="868" spans="1:14">
      <c r="A868" s="10">
        <v>1360.1905627759832</v>
      </c>
      <c r="B868" s="11" t="s">
        <v>24</v>
      </c>
      <c r="C868" s="10">
        <v>79.390451459294525</v>
      </c>
      <c r="D868" s="12" t="s">
        <v>15</v>
      </c>
      <c r="E868" s="12" t="s">
        <v>21</v>
      </c>
      <c r="F868" s="11" t="s">
        <v>17</v>
      </c>
      <c r="G868" s="11">
        <v>2</v>
      </c>
      <c r="H868" s="11" t="s">
        <v>33</v>
      </c>
      <c r="I868" s="11" t="s">
        <v>17</v>
      </c>
      <c r="J868" s="10">
        <v>10.328586005903064</v>
      </c>
      <c r="K868" s="10">
        <v>5.2323368125005452</v>
      </c>
      <c r="L868" s="12">
        <v>30</v>
      </c>
      <c r="M868" s="8" t="s">
        <v>31</v>
      </c>
      <c r="N868" s="8">
        <v>4</v>
      </c>
    </row>
    <row r="869" spans="1:14">
      <c r="A869" s="10">
        <v>1025.9876021197156</v>
      </c>
      <c r="B869" s="11" t="s">
        <v>24</v>
      </c>
      <c r="C869" s="10">
        <v>79.563065818056401</v>
      </c>
      <c r="D869" s="12" t="s">
        <v>32</v>
      </c>
      <c r="E869" s="12" t="s">
        <v>30</v>
      </c>
      <c r="F869" s="11" t="s">
        <v>17</v>
      </c>
      <c r="G869" s="11">
        <v>23</v>
      </c>
      <c r="H869" s="11" t="s">
        <v>19</v>
      </c>
      <c r="I869" s="11" t="s">
        <v>27</v>
      </c>
      <c r="J869" s="10" t="s">
        <v>28</v>
      </c>
      <c r="K869" s="10" t="s">
        <v>28</v>
      </c>
      <c r="L869" s="12" t="s">
        <v>28</v>
      </c>
      <c r="M869" s="8" t="s">
        <v>28</v>
      </c>
      <c r="N869" s="8">
        <v>4</v>
      </c>
    </row>
    <row r="870" spans="1:14">
      <c r="A870" s="10">
        <v>1692.3098989028915</v>
      </c>
      <c r="B870" s="11" t="s">
        <v>24</v>
      </c>
      <c r="C870" s="10">
        <v>79.660845809396136</v>
      </c>
      <c r="D870" s="12" t="s">
        <v>20</v>
      </c>
      <c r="E870" s="12" t="s">
        <v>35</v>
      </c>
      <c r="F870" s="11" t="s">
        <v>17</v>
      </c>
      <c r="G870" s="11">
        <v>25</v>
      </c>
      <c r="H870" s="11" t="s">
        <v>18</v>
      </c>
      <c r="I870" s="11" t="s">
        <v>27</v>
      </c>
      <c r="J870" s="10" t="s">
        <v>28</v>
      </c>
      <c r="K870" s="10" t="s">
        <v>28</v>
      </c>
      <c r="L870" s="12" t="s">
        <v>28</v>
      </c>
      <c r="M870" s="8" t="s">
        <v>28</v>
      </c>
      <c r="N870" s="8">
        <v>8</v>
      </c>
    </row>
    <row r="871" spans="1:14">
      <c r="A871" s="10">
        <v>1752.70114961575</v>
      </c>
      <c r="B871" s="11" t="s">
        <v>14</v>
      </c>
      <c r="C871" s="10">
        <v>79.687525444862075</v>
      </c>
      <c r="D871" s="12" t="s">
        <v>20</v>
      </c>
      <c r="E871" s="12" t="s">
        <v>35</v>
      </c>
      <c r="F871" s="11" t="s">
        <v>17</v>
      </c>
      <c r="G871" s="11">
        <v>15</v>
      </c>
      <c r="H871" s="11" t="s">
        <v>31</v>
      </c>
      <c r="I871" s="11" t="s">
        <v>17</v>
      </c>
      <c r="J871" s="10">
        <v>3.008574744963024</v>
      </c>
      <c r="K871" s="10">
        <v>8.5366916142233347</v>
      </c>
      <c r="L871" s="12">
        <v>30</v>
      </c>
      <c r="M871" s="8" t="s">
        <v>18</v>
      </c>
      <c r="N871" s="8">
        <v>5</v>
      </c>
    </row>
    <row r="872" spans="1:14">
      <c r="A872" s="10">
        <v>1395.0890713016881</v>
      </c>
      <c r="B872" s="11" t="s">
        <v>24</v>
      </c>
      <c r="C872" s="10">
        <v>79.713422183242571</v>
      </c>
      <c r="D872" s="12" t="s">
        <v>20</v>
      </c>
      <c r="E872" s="12" t="s">
        <v>21</v>
      </c>
      <c r="F872" s="11" t="s">
        <v>17</v>
      </c>
      <c r="G872" s="11">
        <v>21</v>
      </c>
      <c r="H872" s="11" t="s">
        <v>23</v>
      </c>
      <c r="I872" s="11" t="s">
        <v>27</v>
      </c>
      <c r="J872" s="10" t="s">
        <v>28</v>
      </c>
      <c r="K872" s="10" t="s">
        <v>28</v>
      </c>
      <c r="L872" s="12" t="s">
        <v>28</v>
      </c>
      <c r="M872" s="8" t="s">
        <v>28</v>
      </c>
      <c r="N872" s="8">
        <v>3</v>
      </c>
    </row>
    <row r="873" spans="1:14">
      <c r="A873" s="10">
        <v>17.318624440256222</v>
      </c>
      <c r="B873" s="11" t="s">
        <v>24</v>
      </c>
      <c r="C873" s="10">
        <v>79.718859772655321</v>
      </c>
      <c r="D873" s="12" t="s">
        <v>25</v>
      </c>
      <c r="E873" s="12" t="s">
        <v>26</v>
      </c>
      <c r="F873" s="11" t="s">
        <v>17</v>
      </c>
      <c r="G873" s="11">
        <v>44</v>
      </c>
      <c r="H873" s="11" t="s">
        <v>31</v>
      </c>
      <c r="I873" s="11" t="s">
        <v>17</v>
      </c>
      <c r="J873" s="10">
        <v>9.7776781380133215</v>
      </c>
      <c r="K873" s="10">
        <v>2.4120069820258325</v>
      </c>
      <c r="L873" s="12">
        <v>44</v>
      </c>
      <c r="M873" s="8" t="s">
        <v>22</v>
      </c>
      <c r="N873" s="8">
        <v>2</v>
      </c>
    </row>
    <row r="874" spans="1:14">
      <c r="A874" s="10">
        <v>12.056804196149873</v>
      </c>
      <c r="B874" s="11" t="s">
        <v>24</v>
      </c>
      <c r="C874" s="10">
        <v>79.77149950033801</v>
      </c>
      <c r="D874" s="12" t="s">
        <v>15</v>
      </c>
      <c r="E874" s="12" t="s">
        <v>26</v>
      </c>
      <c r="F874" s="11" t="s">
        <v>17</v>
      </c>
      <c r="G874" s="11">
        <v>12</v>
      </c>
      <c r="H874" s="11" t="s">
        <v>19</v>
      </c>
      <c r="I874" s="11" t="s">
        <v>27</v>
      </c>
      <c r="J874" s="10" t="s">
        <v>28</v>
      </c>
      <c r="K874" s="10" t="s">
        <v>28</v>
      </c>
      <c r="L874" s="12" t="s">
        <v>28</v>
      </c>
      <c r="M874" s="8" t="s">
        <v>28</v>
      </c>
      <c r="N874" s="8">
        <v>5</v>
      </c>
    </row>
    <row r="875" spans="1:14">
      <c r="A875" s="10">
        <v>306.79581673874799</v>
      </c>
      <c r="B875" s="11" t="s">
        <v>14</v>
      </c>
      <c r="C875" s="10">
        <v>79.786993336806006</v>
      </c>
      <c r="D875" s="12" t="s">
        <v>32</v>
      </c>
      <c r="E875" s="12" t="s">
        <v>26</v>
      </c>
      <c r="F875" s="11" t="s">
        <v>17</v>
      </c>
      <c r="G875" s="11">
        <v>34</v>
      </c>
      <c r="H875" s="11" t="s">
        <v>23</v>
      </c>
      <c r="I875" s="11" t="s">
        <v>17</v>
      </c>
      <c r="J875" s="10">
        <v>10.936439137798065</v>
      </c>
      <c r="K875" s="10">
        <v>8.6218871285138068</v>
      </c>
      <c r="L875" s="12">
        <v>35</v>
      </c>
      <c r="M875" s="8" t="s">
        <v>33</v>
      </c>
      <c r="N875" s="8">
        <v>5</v>
      </c>
    </row>
    <row r="876" spans="1:14">
      <c r="A876" s="10">
        <v>920.3789542801054</v>
      </c>
      <c r="B876" s="11" t="s">
        <v>14</v>
      </c>
      <c r="C876" s="10">
        <v>79.788056194567758</v>
      </c>
      <c r="D876" s="12" t="s">
        <v>20</v>
      </c>
      <c r="E876" s="12" t="s">
        <v>30</v>
      </c>
      <c r="F876" s="11" t="s">
        <v>17</v>
      </c>
      <c r="G876" s="11">
        <v>36</v>
      </c>
      <c r="H876" s="11" t="s">
        <v>22</v>
      </c>
      <c r="I876" s="11" t="s">
        <v>17</v>
      </c>
      <c r="J876" s="10">
        <v>5.3667923491124387</v>
      </c>
      <c r="K876" s="10">
        <v>9.6706781205101251</v>
      </c>
      <c r="L876" s="12">
        <v>51</v>
      </c>
      <c r="M876" s="8" t="s">
        <v>31</v>
      </c>
      <c r="N876" s="8">
        <v>3</v>
      </c>
    </row>
    <row r="877" spans="1:14">
      <c r="A877" s="10">
        <v>769.331312879807</v>
      </c>
      <c r="B877" s="11" t="s">
        <v>14</v>
      </c>
      <c r="C877" s="10">
        <v>79.791087980886829</v>
      </c>
      <c r="D877" s="12" t="s">
        <v>29</v>
      </c>
      <c r="E877" s="12" t="s">
        <v>16</v>
      </c>
      <c r="F877" s="11" t="s">
        <v>17</v>
      </c>
      <c r="G877" s="11">
        <v>24</v>
      </c>
      <c r="H877" s="11" t="s">
        <v>18</v>
      </c>
      <c r="I877" s="11" t="s">
        <v>27</v>
      </c>
      <c r="J877" s="10" t="s">
        <v>28</v>
      </c>
      <c r="K877" s="10" t="s">
        <v>28</v>
      </c>
      <c r="L877" s="12" t="s">
        <v>28</v>
      </c>
      <c r="M877" s="8" t="s">
        <v>28</v>
      </c>
      <c r="N877" s="8">
        <v>2</v>
      </c>
    </row>
    <row r="878" spans="1:14">
      <c r="A878" s="10">
        <v>1165.6678224283828</v>
      </c>
      <c r="B878" s="11" t="s">
        <v>14</v>
      </c>
      <c r="C878" s="10">
        <v>79.838842609070269</v>
      </c>
      <c r="D878" s="12" t="s">
        <v>15</v>
      </c>
      <c r="E878" s="12" t="s">
        <v>30</v>
      </c>
      <c r="F878" s="11" t="s">
        <v>17</v>
      </c>
      <c r="G878" s="11">
        <v>14</v>
      </c>
      <c r="H878" s="11" t="s">
        <v>34</v>
      </c>
      <c r="I878" s="11" t="s">
        <v>17</v>
      </c>
      <c r="J878" s="10">
        <v>3.3830464237197022</v>
      </c>
      <c r="K878" s="10">
        <v>6.2694191702553574</v>
      </c>
      <c r="L878" s="12">
        <v>43</v>
      </c>
      <c r="M878" s="8" t="s">
        <v>34</v>
      </c>
      <c r="N878" s="8">
        <v>6</v>
      </c>
    </row>
    <row r="879" spans="1:14">
      <c r="A879" s="10">
        <v>1696.4761275064839</v>
      </c>
      <c r="B879" s="11" t="s">
        <v>14</v>
      </c>
      <c r="C879" s="10">
        <v>79.880094760719743</v>
      </c>
      <c r="D879" s="12" t="s">
        <v>32</v>
      </c>
      <c r="E879" s="12" t="s">
        <v>35</v>
      </c>
      <c r="F879" s="11" t="s">
        <v>17</v>
      </c>
      <c r="G879" s="11">
        <v>20</v>
      </c>
      <c r="H879" s="11" t="s">
        <v>18</v>
      </c>
      <c r="I879" s="11" t="s">
        <v>27</v>
      </c>
      <c r="J879" s="10" t="s">
        <v>28</v>
      </c>
      <c r="K879" s="10" t="s">
        <v>28</v>
      </c>
      <c r="L879" s="12" t="s">
        <v>28</v>
      </c>
      <c r="M879" s="8" t="s">
        <v>28</v>
      </c>
      <c r="N879" s="8">
        <v>8</v>
      </c>
    </row>
    <row r="880" spans="1:14">
      <c r="A880" s="10">
        <v>1276.651839409958</v>
      </c>
      <c r="B880" s="11" t="s">
        <v>14</v>
      </c>
      <c r="C880" s="10">
        <v>79.899653259416368</v>
      </c>
      <c r="D880" s="12" t="s">
        <v>25</v>
      </c>
      <c r="E880" s="12" t="s">
        <v>21</v>
      </c>
      <c r="F880" s="11" t="s">
        <v>17</v>
      </c>
      <c r="G880" s="11">
        <v>28</v>
      </c>
      <c r="H880" s="11" t="s">
        <v>33</v>
      </c>
      <c r="I880" s="11" t="s">
        <v>27</v>
      </c>
      <c r="J880" s="10" t="s">
        <v>28</v>
      </c>
      <c r="K880" s="10" t="s">
        <v>28</v>
      </c>
      <c r="L880" s="12" t="s">
        <v>28</v>
      </c>
      <c r="M880" s="8" t="s">
        <v>28</v>
      </c>
      <c r="N880" s="8">
        <v>4</v>
      </c>
    </row>
    <row r="881" spans="1:14">
      <c r="A881" s="10">
        <v>1353.0324364331796</v>
      </c>
      <c r="B881" s="11" t="s">
        <v>14</v>
      </c>
      <c r="C881" s="10">
        <v>79.908892235937827</v>
      </c>
      <c r="D881" s="12" t="s">
        <v>32</v>
      </c>
      <c r="E881" s="12" t="s">
        <v>21</v>
      </c>
      <c r="F881" s="11" t="s">
        <v>17</v>
      </c>
      <c r="G881" s="11">
        <v>45</v>
      </c>
      <c r="H881" s="11" t="s">
        <v>31</v>
      </c>
      <c r="I881" s="11" t="s">
        <v>27</v>
      </c>
      <c r="J881" s="10" t="s">
        <v>28</v>
      </c>
      <c r="K881" s="10" t="s">
        <v>28</v>
      </c>
      <c r="L881" s="12" t="s">
        <v>28</v>
      </c>
      <c r="M881" s="8" t="s">
        <v>28</v>
      </c>
      <c r="N881" s="8">
        <v>2</v>
      </c>
    </row>
    <row r="882" spans="1:14">
      <c r="A882" s="10">
        <v>322.47289868189233</v>
      </c>
      <c r="B882" s="11" t="s">
        <v>24</v>
      </c>
      <c r="C882" s="10">
        <v>79.950734849667157</v>
      </c>
      <c r="D882" s="12" t="s">
        <v>15</v>
      </c>
      <c r="E882" s="12" t="s">
        <v>26</v>
      </c>
      <c r="F882" s="11" t="s">
        <v>17</v>
      </c>
      <c r="G882" s="11">
        <v>25</v>
      </c>
      <c r="H882" s="11" t="s">
        <v>23</v>
      </c>
      <c r="I882" s="11" t="s">
        <v>27</v>
      </c>
      <c r="J882" s="10" t="s">
        <v>28</v>
      </c>
      <c r="K882" s="10" t="s">
        <v>28</v>
      </c>
      <c r="L882" s="12" t="s">
        <v>28</v>
      </c>
      <c r="M882" s="8" t="s">
        <v>28</v>
      </c>
      <c r="N882" s="8">
        <v>6</v>
      </c>
    </row>
    <row r="883" spans="1:14">
      <c r="A883" s="10">
        <v>173.6717490082182</v>
      </c>
      <c r="B883" s="11" t="s">
        <v>24</v>
      </c>
      <c r="C883" s="10">
        <v>79.975095812112045</v>
      </c>
      <c r="D883" s="12" t="s">
        <v>29</v>
      </c>
      <c r="E883" s="12" t="s">
        <v>26</v>
      </c>
      <c r="F883" s="11" t="s">
        <v>17</v>
      </c>
      <c r="G883" s="11">
        <v>33</v>
      </c>
      <c r="H883" s="11" t="s">
        <v>34</v>
      </c>
      <c r="I883" s="11" t="s">
        <v>17</v>
      </c>
      <c r="J883" s="10">
        <v>4.7978969953677977</v>
      </c>
      <c r="K883" s="10">
        <v>12.479985324936715</v>
      </c>
      <c r="L883" s="12">
        <v>41</v>
      </c>
      <c r="M883" s="8" t="s">
        <v>22</v>
      </c>
      <c r="N883" s="8">
        <v>2</v>
      </c>
    </row>
    <row r="884" spans="1:14">
      <c r="A884" s="10">
        <v>1243.7492339319044</v>
      </c>
      <c r="B884" s="11" t="s">
        <v>24</v>
      </c>
      <c r="C884" s="10">
        <v>79.998992681448669</v>
      </c>
      <c r="D884" s="12" t="s">
        <v>15</v>
      </c>
      <c r="E884" s="12" t="s">
        <v>30</v>
      </c>
      <c r="F884" s="11" t="s">
        <v>17</v>
      </c>
      <c r="G884" s="11">
        <v>28</v>
      </c>
      <c r="H884" s="11" t="s">
        <v>23</v>
      </c>
      <c r="I884" s="11" t="s">
        <v>27</v>
      </c>
      <c r="J884" s="10" t="s">
        <v>28</v>
      </c>
      <c r="K884" s="10" t="s">
        <v>28</v>
      </c>
      <c r="L884" s="12" t="s">
        <v>28</v>
      </c>
      <c r="M884" s="8" t="s">
        <v>28</v>
      </c>
      <c r="N884" s="8">
        <v>3</v>
      </c>
    </row>
    <row r="885" spans="1:14">
      <c r="A885" s="10">
        <v>163.38921648561373</v>
      </c>
      <c r="B885" s="11" t="s">
        <v>14</v>
      </c>
      <c r="C885" s="10">
        <v>80.098585827826156</v>
      </c>
      <c r="D885" s="12" t="s">
        <v>25</v>
      </c>
      <c r="E885" s="12" t="s">
        <v>26</v>
      </c>
      <c r="F885" s="11" t="s">
        <v>17</v>
      </c>
      <c r="G885" s="11">
        <v>2</v>
      </c>
      <c r="H885" s="11" t="s">
        <v>18</v>
      </c>
      <c r="I885" s="11" t="s">
        <v>27</v>
      </c>
      <c r="J885" s="10" t="s">
        <v>28</v>
      </c>
      <c r="K885" s="10" t="s">
        <v>28</v>
      </c>
      <c r="L885" s="12" t="s">
        <v>28</v>
      </c>
      <c r="M885" s="8" t="s">
        <v>28</v>
      </c>
      <c r="N885" s="8">
        <v>4</v>
      </c>
    </row>
    <row r="886" spans="1:14">
      <c r="A886" s="10">
        <v>1446.6219737359538</v>
      </c>
      <c r="B886" s="11" t="s">
        <v>24</v>
      </c>
      <c r="C886" s="10">
        <v>80.150991944747204</v>
      </c>
      <c r="D886" s="12" t="s">
        <v>25</v>
      </c>
      <c r="E886" s="12" t="s">
        <v>21</v>
      </c>
      <c r="F886" s="11" t="s">
        <v>17</v>
      </c>
      <c r="G886" s="11">
        <v>31</v>
      </c>
      <c r="H886" s="11" t="s">
        <v>22</v>
      </c>
      <c r="I886" s="11" t="s">
        <v>27</v>
      </c>
      <c r="J886" s="10" t="s">
        <v>28</v>
      </c>
      <c r="K886" s="10" t="s">
        <v>28</v>
      </c>
      <c r="L886" s="12" t="s">
        <v>28</v>
      </c>
      <c r="M886" s="8" t="s">
        <v>28</v>
      </c>
      <c r="N886" s="8">
        <v>6</v>
      </c>
    </row>
    <row r="887" spans="1:14">
      <c r="A887" s="10">
        <v>1861.2128856452334</v>
      </c>
      <c r="B887" s="11" t="s">
        <v>14</v>
      </c>
      <c r="C887" s="10">
        <v>80.177211127131258</v>
      </c>
      <c r="D887" s="12" t="s">
        <v>20</v>
      </c>
      <c r="E887" s="12" t="s">
        <v>35</v>
      </c>
      <c r="F887" s="11" t="s">
        <v>17</v>
      </c>
      <c r="G887" s="11">
        <v>34</v>
      </c>
      <c r="H887" s="11" t="s">
        <v>33</v>
      </c>
      <c r="I887" s="11" t="s">
        <v>17</v>
      </c>
      <c r="J887" s="10">
        <v>10.274322753325155</v>
      </c>
      <c r="K887" s="10">
        <v>9.7021061809076041</v>
      </c>
      <c r="L887" s="12">
        <v>41</v>
      </c>
      <c r="M887" s="8" t="s">
        <v>22</v>
      </c>
      <c r="N887" s="8">
        <v>6</v>
      </c>
    </row>
    <row r="888" spans="1:14">
      <c r="A888" s="10">
        <v>1565.8963340300941</v>
      </c>
      <c r="B888" s="11" t="s">
        <v>24</v>
      </c>
      <c r="C888" s="10">
        <v>80.218722477922398</v>
      </c>
      <c r="D888" s="12" t="s">
        <v>25</v>
      </c>
      <c r="E888" s="12" t="s">
        <v>21</v>
      </c>
      <c r="F888" s="11" t="s">
        <v>17</v>
      </c>
      <c r="G888" s="11">
        <v>37</v>
      </c>
      <c r="H888" s="11" t="s">
        <v>34</v>
      </c>
      <c r="I888" s="11" t="s">
        <v>27</v>
      </c>
      <c r="J888" s="10" t="s">
        <v>28</v>
      </c>
      <c r="K888" s="10" t="s">
        <v>28</v>
      </c>
      <c r="L888" s="12" t="s">
        <v>28</v>
      </c>
      <c r="M888" s="8" t="s">
        <v>28</v>
      </c>
      <c r="N888" s="8">
        <v>4</v>
      </c>
    </row>
    <row r="889" spans="1:14">
      <c r="A889" s="10">
        <v>1820.8496143897485</v>
      </c>
      <c r="B889" s="11" t="s">
        <v>24</v>
      </c>
      <c r="C889" s="10">
        <v>80.223719976249953</v>
      </c>
      <c r="D889" s="12" t="s">
        <v>32</v>
      </c>
      <c r="E889" s="12" t="s">
        <v>35</v>
      </c>
      <c r="F889" s="11" t="s">
        <v>17</v>
      </c>
      <c r="G889" s="11">
        <v>8</v>
      </c>
      <c r="H889" s="11" t="s">
        <v>19</v>
      </c>
      <c r="I889" s="11" t="s">
        <v>27</v>
      </c>
      <c r="J889" s="10" t="s">
        <v>28</v>
      </c>
      <c r="K889" s="10" t="s">
        <v>28</v>
      </c>
      <c r="L889" s="12" t="s">
        <v>28</v>
      </c>
      <c r="M889" s="8" t="s">
        <v>28</v>
      </c>
      <c r="N889" s="8">
        <v>6</v>
      </c>
    </row>
    <row r="890" spans="1:14">
      <c r="A890" s="10">
        <v>1511.6599985886744</v>
      </c>
      <c r="B890" s="11" t="s">
        <v>24</v>
      </c>
      <c r="C890" s="10">
        <v>80.235513944604691</v>
      </c>
      <c r="D890" s="12" t="s">
        <v>15</v>
      </c>
      <c r="E890" s="12" t="s">
        <v>21</v>
      </c>
      <c r="F890" s="11" t="s">
        <v>17</v>
      </c>
      <c r="G890" s="11">
        <v>37</v>
      </c>
      <c r="H890" s="11" t="s">
        <v>34</v>
      </c>
      <c r="I890" s="11" t="s">
        <v>27</v>
      </c>
      <c r="J890" s="10" t="s">
        <v>28</v>
      </c>
      <c r="K890" s="10" t="s">
        <v>28</v>
      </c>
      <c r="L890" s="12" t="s">
        <v>28</v>
      </c>
      <c r="M890" s="8" t="s">
        <v>28</v>
      </c>
      <c r="N890" s="8">
        <v>3</v>
      </c>
    </row>
    <row r="891" spans="1:14">
      <c r="A891" s="10">
        <v>1671.722775782303</v>
      </c>
      <c r="B891" s="11" t="s">
        <v>24</v>
      </c>
      <c r="C891" s="10">
        <v>80.27894669040856</v>
      </c>
      <c r="D891" s="12" t="s">
        <v>15</v>
      </c>
      <c r="E891" s="12" t="s">
        <v>35</v>
      </c>
      <c r="F891" s="11" t="s">
        <v>17</v>
      </c>
      <c r="G891" s="11">
        <v>35</v>
      </c>
      <c r="H891" s="11" t="s">
        <v>18</v>
      </c>
      <c r="I891" s="11" t="s">
        <v>17</v>
      </c>
      <c r="J891" s="10">
        <v>9.7947866719331156</v>
      </c>
      <c r="K891" s="10">
        <v>12.615998857046881</v>
      </c>
      <c r="L891" s="12">
        <v>50</v>
      </c>
      <c r="M891" s="8" t="s">
        <v>34</v>
      </c>
      <c r="N891" s="8">
        <v>4</v>
      </c>
    </row>
    <row r="892" spans="1:14">
      <c r="A892" s="10">
        <v>950.65153354625977</v>
      </c>
      <c r="B892" s="11" t="s">
        <v>14</v>
      </c>
      <c r="C892" s="10">
        <v>80.293022020966518</v>
      </c>
      <c r="D892" s="12" t="s">
        <v>15</v>
      </c>
      <c r="E892" s="12" t="s">
        <v>30</v>
      </c>
      <c r="F892" s="11" t="s">
        <v>17</v>
      </c>
      <c r="G892" s="11">
        <v>13</v>
      </c>
      <c r="H892" s="11" t="s">
        <v>23</v>
      </c>
      <c r="I892" s="11" t="s">
        <v>17</v>
      </c>
      <c r="J892" s="10">
        <v>7.0980049055605532</v>
      </c>
      <c r="K892" s="10">
        <v>12.046326277103356</v>
      </c>
      <c r="L892" s="12">
        <v>34</v>
      </c>
      <c r="M892" s="8" t="s">
        <v>34</v>
      </c>
      <c r="N892" s="8">
        <v>5</v>
      </c>
    </row>
    <row r="893" spans="1:14">
      <c r="A893" s="10">
        <v>264.04553307926051</v>
      </c>
      <c r="B893" s="11" t="s">
        <v>14</v>
      </c>
      <c r="C893" s="10">
        <v>80.310280619755076</v>
      </c>
      <c r="D893" s="12" t="s">
        <v>29</v>
      </c>
      <c r="E893" s="12" t="s">
        <v>26</v>
      </c>
      <c r="F893" s="11" t="s">
        <v>17</v>
      </c>
      <c r="G893" s="11">
        <v>27</v>
      </c>
      <c r="H893" s="11" t="s">
        <v>23</v>
      </c>
      <c r="I893" s="11" t="s">
        <v>27</v>
      </c>
      <c r="J893" s="10" t="s">
        <v>28</v>
      </c>
      <c r="K893" s="10" t="s">
        <v>28</v>
      </c>
      <c r="L893" s="12" t="s">
        <v>28</v>
      </c>
      <c r="M893" s="8" t="s">
        <v>28</v>
      </c>
      <c r="N893" s="8">
        <v>2</v>
      </c>
    </row>
    <row r="894" spans="1:14">
      <c r="A894" s="10">
        <v>769.31958375765691</v>
      </c>
      <c r="B894" s="11" t="s">
        <v>14</v>
      </c>
      <c r="C894" s="10">
        <v>80.313728886871189</v>
      </c>
      <c r="D894" s="12" t="s">
        <v>32</v>
      </c>
      <c r="E894" s="12" t="s">
        <v>16</v>
      </c>
      <c r="F894" s="11" t="s">
        <v>17</v>
      </c>
      <c r="G894" s="11">
        <v>26</v>
      </c>
      <c r="H894" s="11" t="s">
        <v>22</v>
      </c>
      <c r="I894" s="11" t="s">
        <v>27</v>
      </c>
      <c r="J894" s="10" t="s">
        <v>28</v>
      </c>
      <c r="K894" s="10" t="s">
        <v>28</v>
      </c>
      <c r="L894" s="12" t="s">
        <v>28</v>
      </c>
      <c r="M894" s="8" t="s">
        <v>28</v>
      </c>
      <c r="N894" s="8">
        <v>2</v>
      </c>
    </row>
    <row r="895" spans="1:14">
      <c r="A895" s="10">
        <v>662.17186379610109</v>
      </c>
      <c r="B895" s="11" t="s">
        <v>14</v>
      </c>
      <c r="C895" s="10">
        <v>80.337630357145585</v>
      </c>
      <c r="D895" s="12" t="s">
        <v>25</v>
      </c>
      <c r="E895" s="12" t="s">
        <v>16</v>
      </c>
      <c r="F895" s="11" t="s">
        <v>17</v>
      </c>
      <c r="G895" s="11">
        <v>1</v>
      </c>
      <c r="H895" s="11" t="s">
        <v>23</v>
      </c>
      <c r="I895" s="11" t="s">
        <v>17</v>
      </c>
      <c r="J895" s="10">
        <v>4.0452167818288167</v>
      </c>
      <c r="K895" s="10">
        <v>12.76897283518068</v>
      </c>
      <c r="L895" s="12">
        <v>21</v>
      </c>
      <c r="M895" s="8" t="s">
        <v>22</v>
      </c>
      <c r="N895" s="8">
        <v>3</v>
      </c>
    </row>
    <row r="896" spans="1:14">
      <c r="A896" s="10">
        <v>1777.2041113351045</v>
      </c>
      <c r="B896" s="11" t="s">
        <v>24</v>
      </c>
      <c r="C896" s="10">
        <v>80.392200701759691</v>
      </c>
      <c r="D896" s="12" t="s">
        <v>15</v>
      </c>
      <c r="E896" s="12" t="s">
        <v>35</v>
      </c>
      <c r="F896" s="11" t="s">
        <v>17</v>
      </c>
      <c r="G896" s="11">
        <v>14</v>
      </c>
      <c r="H896" s="11" t="s">
        <v>33</v>
      </c>
      <c r="I896" s="11" t="s">
        <v>27</v>
      </c>
      <c r="J896" s="10" t="s">
        <v>28</v>
      </c>
      <c r="K896" s="10" t="s">
        <v>28</v>
      </c>
      <c r="L896" s="12" t="s">
        <v>28</v>
      </c>
      <c r="M896" s="8" t="s">
        <v>28</v>
      </c>
      <c r="N896" s="8">
        <v>4</v>
      </c>
    </row>
    <row r="897" spans="1:14">
      <c r="A897" s="10">
        <v>1595.3369711022319</v>
      </c>
      <c r="B897" s="11" t="s">
        <v>24</v>
      </c>
      <c r="C897" s="10">
        <v>80.396686955879971</v>
      </c>
      <c r="D897" s="12" t="s">
        <v>32</v>
      </c>
      <c r="E897" s="12" t="s">
        <v>21</v>
      </c>
      <c r="F897" s="11" t="s">
        <v>17</v>
      </c>
      <c r="G897" s="11">
        <v>14</v>
      </c>
      <c r="H897" s="11" t="s">
        <v>22</v>
      </c>
      <c r="I897" s="11" t="s">
        <v>17</v>
      </c>
      <c r="J897" s="10">
        <v>4.781346251840497</v>
      </c>
      <c r="K897" s="10">
        <v>11.835073621548236</v>
      </c>
      <c r="L897" s="12">
        <v>15</v>
      </c>
      <c r="M897" s="8" t="s">
        <v>33</v>
      </c>
      <c r="N897" s="8">
        <v>2</v>
      </c>
    </row>
    <row r="898" spans="1:14">
      <c r="A898" s="10">
        <v>493.91182167374296</v>
      </c>
      <c r="B898" s="11" t="s">
        <v>14</v>
      </c>
      <c r="C898" s="10">
        <v>80.457434407303083</v>
      </c>
      <c r="D898" s="12" t="s">
        <v>15</v>
      </c>
      <c r="E898" s="12" t="s">
        <v>16</v>
      </c>
      <c r="F898" s="11" t="s">
        <v>17</v>
      </c>
      <c r="G898" s="11">
        <v>38</v>
      </c>
      <c r="H898" s="11" t="s">
        <v>31</v>
      </c>
      <c r="I898" s="11" t="s">
        <v>27</v>
      </c>
      <c r="J898" s="10" t="s">
        <v>28</v>
      </c>
      <c r="K898" s="10" t="s">
        <v>28</v>
      </c>
      <c r="L898" s="12" t="s">
        <v>28</v>
      </c>
      <c r="M898" s="8" t="s">
        <v>28</v>
      </c>
      <c r="N898" s="8">
        <v>1</v>
      </c>
    </row>
    <row r="899" spans="1:14">
      <c r="A899" s="10">
        <v>1490.0238468367686</v>
      </c>
      <c r="B899" s="11" t="s">
        <v>24</v>
      </c>
      <c r="C899" s="10">
        <v>80.505664466250508</v>
      </c>
      <c r="D899" s="12" t="s">
        <v>20</v>
      </c>
      <c r="E899" s="12" t="s">
        <v>21</v>
      </c>
      <c r="F899" s="11" t="s">
        <v>17</v>
      </c>
      <c r="G899" s="11">
        <v>15</v>
      </c>
      <c r="H899" s="11" t="s">
        <v>23</v>
      </c>
      <c r="I899" s="11" t="s">
        <v>27</v>
      </c>
      <c r="J899" s="10" t="s">
        <v>28</v>
      </c>
      <c r="K899" s="10" t="s">
        <v>28</v>
      </c>
      <c r="L899" s="12" t="s">
        <v>28</v>
      </c>
      <c r="M899" s="8" t="s">
        <v>28</v>
      </c>
      <c r="N899" s="8">
        <v>5</v>
      </c>
    </row>
    <row r="900" spans="1:14">
      <c r="A900" s="10">
        <v>1711.4231794828156</v>
      </c>
      <c r="B900" s="11" t="s">
        <v>24</v>
      </c>
      <c r="C900" s="10">
        <v>80.535639862876337</v>
      </c>
      <c r="D900" s="12" t="s">
        <v>25</v>
      </c>
      <c r="E900" s="12" t="s">
        <v>35</v>
      </c>
      <c r="F900" s="11" t="s">
        <v>17</v>
      </c>
      <c r="G900" s="11">
        <v>1</v>
      </c>
      <c r="H900" s="11" t="s">
        <v>23</v>
      </c>
      <c r="I900" s="11" t="s">
        <v>17</v>
      </c>
      <c r="J900" s="10">
        <v>5.3215067470423909</v>
      </c>
      <c r="K900" s="10">
        <v>3.3086519192633035</v>
      </c>
      <c r="L900" s="12">
        <v>33</v>
      </c>
      <c r="M900" s="8" t="s">
        <v>31</v>
      </c>
      <c r="N900" s="8">
        <v>7</v>
      </c>
    </row>
    <row r="901" spans="1:14">
      <c r="A901" s="10">
        <v>1550.7103193889304</v>
      </c>
      <c r="B901" s="11" t="s">
        <v>14</v>
      </c>
      <c r="C901" s="10">
        <v>80.635984057443579</v>
      </c>
      <c r="D901" s="12" t="s">
        <v>20</v>
      </c>
      <c r="E901" s="12" t="s">
        <v>21</v>
      </c>
      <c r="F901" s="11" t="s">
        <v>17</v>
      </c>
      <c r="G901" s="11">
        <v>4</v>
      </c>
      <c r="H901" s="11" t="s">
        <v>33</v>
      </c>
      <c r="I901" s="11" t="s">
        <v>17</v>
      </c>
      <c r="J901" s="10">
        <v>9.4652846435038942</v>
      </c>
      <c r="K901" s="10">
        <v>3.4614276393141021</v>
      </c>
      <c r="L901" s="12">
        <v>32</v>
      </c>
      <c r="M901" s="8" t="s">
        <v>33</v>
      </c>
      <c r="N901" s="8">
        <v>3</v>
      </c>
    </row>
    <row r="902" spans="1:14">
      <c r="A902" s="10">
        <v>111.55536429320202</v>
      </c>
      <c r="B902" s="11" t="s">
        <v>24</v>
      </c>
      <c r="C902" s="10">
        <v>80.636410873963641</v>
      </c>
      <c r="D902" s="12" t="s">
        <v>20</v>
      </c>
      <c r="E902" s="12" t="s">
        <v>26</v>
      </c>
      <c r="F902" s="11" t="s">
        <v>17</v>
      </c>
      <c r="G902" s="11">
        <v>38</v>
      </c>
      <c r="H902" s="11" t="s">
        <v>31</v>
      </c>
      <c r="I902" s="11" t="s">
        <v>27</v>
      </c>
      <c r="J902" s="10" t="s">
        <v>28</v>
      </c>
      <c r="K902" s="10" t="s">
        <v>28</v>
      </c>
      <c r="L902" s="12" t="s">
        <v>28</v>
      </c>
      <c r="M902" s="8" t="s">
        <v>28</v>
      </c>
      <c r="N902" s="8">
        <v>2</v>
      </c>
    </row>
    <row r="903" spans="1:14">
      <c r="A903" s="10">
        <v>1145.574398899792</v>
      </c>
      <c r="B903" s="11" t="s">
        <v>14</v>
      </c>
      <c r="C903" s="10">
        <v>80.649691130205355</v>
      </c>
      <c r="D903" s="12" t="s">
        <v>25</v>
      </c>
      <c r="E903" s="12" t="s">
        <v>30</v>
      </c>
      <c r="F903" s="11" t="s">
        <v>17</v>
      </c>
      <c r="G903" s="11">
        <v>30</v>
      </c>
      <c r="H903" s="11" t="s">
        <v>19</v>
      </c>
      <c r="I903" s="11" t="s">
        <v>27</v>
      </c>
      <c r="J903" s="10" t="s">
        <v>28</v>
      </c>
      <c r="K903" s="10" t="s">
        <v>28</v>
      </c>
      <c r="L903" s="12" t="s">
        <v>28</v>
      </c>
      <c r="M903" s="8" t="s">
        <v>28</v>
      </c>
      <c r="N903" s="8">
        <v>3</v>
      </c>
    </row>
    <row r="904" spans="1:14">
      <c r="A904" s="10">
        <v>1293.9623051884494</v>
      </c>
      <c r="B904" s="11" t="s">
        <v>14</v>
      </c>
      <c r="C904" s="10">
        <v>80.748013102563789</v>
      </c>
      <c r="D904" s="12" t="s">
        <v>29</v>
      </c>
      <c r="E904" s="12" t="s">
        <v>21</v>
      </c>
      <c r="F904" s="11" t="s">
        <v>17</v>
      </c>
      <c r="G904" s="11">
        <v>20</v>
      </c>
      <c r="H904" s="11" t="s">
        <v>33</v>
      </c>
      <c r="I904" s="11" t="s">
        <v>17</v>
      </c>
      <c r="J904" s="10">
        <v>8.2616704678912001</v>
      </c>
      <c r="K904" s="10">
        <v>11.452291247169686</v>
      </c>
      <c r="L904" s="12">
        <v>37</v>
      </c>
      <c r="M904" s="8" t="s">
        <v>19</v>
      </c>
      <c r="N904" s="8">
        <v>3</v>
      </c>
    </row>
    <row r="905" spans="1:14">
      <c r="A905" s="10">
        <v>1838.6577257654385</v>
      </c>
      <c r="B905" s="11" t="s">
        <v>14</v>
      </c>
      <c r="C905" s="10">
        <v>80.859812013788428</v>
      </c>
      <c r="D905" s="12" t="s">
        <v>20</v>
      </c>
      <c r="E905" s="12" t="s">
        <v>35</v>
      </c>
      <c r="F905" s="11" t="s">
        <v>17</v>
      </c>
      <c r="G905" s="11">
        <v>8</v>
      </c>
      <c r="H905" s="11" t="s">
        <v>33</v>
      </c>
      <c r="I905" s="11" t="s">
        <v>27</v>
      </c>
      <c r="J905" s="10" t="s">
        <v>28</v>
      </c>
      <c r="K905" s="10" t="s">
        <v>28</v>
      </c>
      <c r="L905" s="12" t="s">
        <v>28</v>
      </c>
      <c r="M905" s="8" t="s">
        <v>28</v>
      </c>
      <c r="N905" s="8">
        <v>4</v>
      </c>
    </row>
    <row r="906" spans="1:14">
      <c r="A906" s="10">
        <v>469.70544513786217</v>
      </c>
      <c r="B906" s="11" t="s">
        <v>14</v>
      </c>
      <c r="C906" s="10">
        <v>80.900174087851582</v>
      </c>
      <c r="D906" s="12" t="s">
        <v>15</v>
      </c>
      <c r="E906" s="12" t="s">
        <v>16</v>
      </c>
      <c r="F906" s="11" t="s">
        <v>17</v>
      </c>
      <c r="G906" s="11">
        <v>24</v>
      </c>
      <c r="H906" s="11" t="s">
        <v>22</v>
      </c>
      <c r="I906" s="11" t="s">
        <v>27</v>
      </c>
      <c r="J906" s="10" t="s">
        <v>28</v>
      </c>
      <c r="K906" s="10" t="s">
        <v>28</v>
      </c>
      <c r="L906" s="12" t="s">
        <v>28</v>
      </c>
      <c r="M906" s="8" t="s">
        <v>28</v>
      </c>
      <c r="N906" s="8">
        <v>2</v>
      </c>
    </row>
    <row r="907" spans="1:14">
      <c r="A907" s="10">
        <v>960.82618313750913</v>
      </c>
      <c r="B907" s="11" t="s">
        <v>24</v>
      </c>
      <c r="C907" s="10">
        <v>80.918297727077643</v>
      </c>
      <c r="D907" s="12" t="s">
        <v>32</v>
      </c>
      <c r="E907" s="12" t="s">
        <v>30</v>
      </c>
      <c r="F907" s="11" t="s">
        <v>17</v>
      </c>
      <c r="G907" s="11">
        <v>14</v>
      </c>
      <c r="H907" s="11" t="s">
        <v>33</v>
      </c>
      <c r="I907" s="11" t="s">
        <v>17</v>
      </c>
      <c r="J907" s="10">
        <v>6.6526107971803201</v>
      </c>
      <c r="K907" s="10">
        <v>3.0944761208394982</v>
      </c>
      <c r="L907" s="12">
        <v>38</v>
      </c>
      <c r="M907" s="8" t="s">
        <v>23</v>
      </c>
      <c r="N907" s="8">
        <v>2</v>
      </c>
    </row>
    <row r="908" spans="1:14">
      <c r="A908" s="10">
        <v>1264.8611456383264</v>
      </c>
      <c r="B908" s="11" t="s">
        <v>24</v>
      </c>
      <c r="C908" s="10">
        <v>80.988439086524238</v>
      </c>
      <c r="D908" s="12" t="s">
        <v>25</v>
      </c>
      <c r="E908" s="12" t="s">
        <v>30</v>
      </c>
      <c r="F908" s="11" t="s">
        <v>17</v>
      </c>
      <c r="G908" s="11">
        <v>41</v>
      </c>
      <c r="H908" s="11" t="s">
        <v>22</v>
      </c>
      <c r="I908" s="11" t="s">
        <v>17</v>
      </c>
      <c r="J908" s="10">
        <v>8.7442416920369759</v>
      </c>
      <c r="K908" s="10">
        <v>7.6695122410682615</v>
      </c>
      <c r="L908" s="12">
        <v>46</v>
      </c>
      <c r="M908" s="8" t="s">
        <v>19</v>
      </c>
      <c r="N908" s="8">
        <v>5</v>
      </c>
    </row>
    <row r="909" spans="1:14">
      <c r="A909" s="10">
        <v>1254.733417262406</v>
      </c>
      <c r="B909" s="11" t="s">
        <v>14</v>
      </c>
      <c r="C909" s="10">
        <v>81.025095934604735</v>
      </c>
      <c r="D909" s="12" t="s">
        <v>25</v>
      </c>
      <c r="E909" s="12" t="s">
        <v>30</v>
      </c>
      <c r="F909" s="11" t="s">
        <v>17</v>
      </c>
      <c r="G909" s="11">
        <v>28</v>
      </c>
      <c r="H909" s="11" t="s">
        <v>33</v>
      </c>
      <c r="I909" s="11" t="s">
        <v>17</v>
      </c>
      <c r="J909" s="10">
        <v>7.3645461941195318</v>
      </c>
      <c r="K909" s="10">
        <v>7.612392661936469</v>
      </c>
      <c r="L909" s="12">
        <v>29</v>
      </c>
      <c r="M909" s="8" t="s">
        <v>31</v>
      </c>
      <c r="N909" s="8">
        <v>5</v>
      </c>
    </row>
    <row r="910" spans="1:14">
      <c r="A910" s="10">
        <v>1106.360246436873</v>
      </c>
      <c r="B910" s="11" t="s">
        <v>14</v>
      </c>
      <c r="C910" s="10">
        <v>81.067469217997626</v>
      </c>
      <c r="D910" s="12" t="s">
        <v>15</v>
      </c>
      <c r="E910" s="12" t="s">
        <v>30</v>
      </c>
      <c r="F910" s="11" t="s">
        <v>17</v>
      </c>
      <c r="G910" s="11">
        <v>7</v>
      </c>
      <c r="H910" s="11" t="s">
        <v>18</v>
      </c>
      <c r="I910" s="11" t="s">
        <v>17</v>
      </c>
      <c r="J910" s="10">
        <v>7.4089815257362366</v>
      </c>
      <c r="K910" s="10">
        <v>1.0095174185561304</v>
      </c>
      <c r="L910" s="12">
        <v>30</v>
      </c>
      <c r="M910" s="8" t="s">
        <v>33</v>
      </c>
      <c r="N910" s="8">
        <v>6</v>
      </c>
    </row>
    <row r="911" spans="1:14">
      <c r="A911" s="10">
        <v>1295.814398344819</v>
      </c>
      <c r="B911" s="11" t="s">
        <v>24</v>
      </c>
      <c r="C911" s="10">
        <v>81.075612592162685</v>
      </c>
      <c r="D911" s="12" t="s">
        <v>32</v>
      </c>
      <c r="E911" s="12" t="s">
        <v>21</v>
      </c>
      <c r="F911" s="11" t="s">
        <v>17</v>
      </c>
      <c r="G911" s="11">
        <v>40</v>
      </c>
      <c r="H911" s="11" t="s">
        <v>31</v>
      </c>
      <c r="I911" s="11" t="s">
        <v>27</v>
      </c>
      <c r="J911" s="10" t="s">
        <v>28</v>
      </c>
      <c r="K911" s="10" t="s">
        <v>28</v>
      </c>
      <c r="L911" s="12" t="s">
        <v>28</v>
      </c>
      <c r="M911" s="8" t="s">
        <v>28</v>
      </c>
      <c r="N911" s="8">
        <v>3</v>
      </c>
    </row>
    <row r="912" spans="1:14">
      <c r="A912" s="10">
        <v>332.99289147579606</v>
      </c>
      <c r="B912" s="11" t="s">
        <v>24</v>
      </c>
      <c r="C912" s="10">
        <v>81.082108763110938</v>
      </c>
      <c r="D912" s="12" t="s">
        <v>15</v>
      </c>
      <c r="E912" s="12" t="s">
        <v>26</v>
      </c>
      <c r="F912" s="11" t="s">
        <v>17</v>
      </c>
      <c r="G912" s="11">
        <v>45</v>
      </c>
      <c r="H912" s="11" t="s">
        <v>23</v>
      </c>
      <c r="I912" s="11" t="s">
        <v>27</v>
      </c>
      <c r="J912" s="10" t="s">
        <v>28</v>
      </c>
      <c r="K912" s="10" t="s">
        <v>28</v>
      </c>
      <c r="L912" s="12" t="s">
        <v>28</v>
      </c>
      <c r="M912" s="8" t="s">
        <v>28</v>
      </c>
      <c r="N912" s="8">
        <v>3</v>
      </c>
    </row>
    <row r="913" spans="1:14">
      <c r="A913" s="10">
        <v>909.5398929781727</v>
      </c>
      <c r="B913" s="11" t="s">
        <v>24</v>
      </c>
      <c r="C913" s="10">
        <v>81.084873998009826</v>
      </c>
      <c r="D913" s="12" t="s">
        <v>15</v>
      </c>
      <c r="E913" s="12" t="s">
        <v>30</v>
      </c>
      <c r="F913" s="11" t="s">
        <v>17</v>
      </c>
      <c r="G913" s="11">
        <v>21</v>
      </c>
      <c r="H913" s="11" t="s">
        <v>23</v>
      </c>
      <c r="I913" s="11" t="s">
        <v>27</v>
      </c>
      <c r="J913" s="10" t="s">
        <v>28</v>
      </c>
      <c r="K913" s="10" t="s">
        <v>28</v>
      </c>
      <c r="L913" s="12" t="s">
        <v>28</v>
      </c>
      <c r="M913" s="8" t="s">
        <v>28</v>
      </c>
      <c r="N913" s="8">
        <v>3</v>
      </c>
    </row>
    <row r="914" spans="1:14">
      <c r="A914" s="10">
        <v>469.10470309233466</v>
      </c>
      <c r="B914" s="11" t="s">
        <v>14</v>
      </c>
      <c r="C914" s="10">
        <v>81.09890426252025</v>
      </c>
      <c r="D914" s="12" t="s">
        <v>29</v>
      </c>
      <c r="E914" s="12" t="s">
        <v>16</v>
      </c>
      <c r="F914" s="11" t="s">
        <v>17</v>
      </c>
      <c r="G914" s="11">
        <v>5</v>
      </c>
      <c r="H914" s="11" t="s">
        <v>22</v>
      </c>
      <c r="I914" s="11" t="s">
        <v>27</v>
      </c>
      <c r="J914" s="10" t="s">
        <v>28</v>
      </c>
      <c r="K914" s="10" t="s">
        <v>28</v>
      </c>
      <c r="L914" s="12" t="s">
        <v>28</v>
      </c>
      <c r="M914" s="8" t="s">
        <v>28</v>
      </c>
      <c r="N914" s="8">
        <v>2</v>
      </c>
    </row>
    <row r="915" spans="1:14">
      <c r="A915" s="10">
        <v>1478.5373245424817</v>
      </c>
      <c r="B915" s="11" t="s">
        <v>14</v>
      </c>
      <c r="C915" s="10">
        <v>81.17865857033874</v>
      </c>
      <c r="D915" s="12" t="s">
        <v>25</v>
      </c>
      <c r="E915" s="12" t="s">
        <v>21</v>
      </c>
      <c r="F915" s="11" t="s">
        <v>17</v>
      </c>
      <c r="G915" s="11">
        <v>5</v>
      </c>
      <c r="H915" s="11" t="s">
        <v>31</v>
      </c>
      <c r="I915" s="11" t="s">
        <v>27</v>
      </c>
      <c r="J915" s="10" t="s">
        <v>28</v>
      </c>
      <c r="K915" s="10" t="s">
        <v>28</v>
      </c>
      <c r="L915" s="12" t="s">
        <v>28</v>
      </c>
      <c r="M915" s="8" t="s">
        <v>28</v>
      </c>
      <c r="N915" s="8">
        <v>2</v>
      </c>
    </row>
    <row r="916" spans="1:14">
      <c r="A916" s="10">
        <v>993.82539524710751</v>
      </c>
      <c r="B916" s="11" t="s">
        <v>14</v>
      </c>
      <c r="C916" s="10">
        <v>81.310657402261498</v>
      </c>
      <c r="D916" s="12" t="s">
        <v>15</v>
      </c>
      <c r="E916" s="12" t="s">
        <v>30</v>
      </c>
      <c r="F916" s="11" t="s">
        <v>17</v>
      </c>
      <c r="G916" s="11">
        <v>42</v>
      </c>
      <c r="H916" s="11" t="s">
        <v>23</v>
      </c>
      <c r="I916" s="11" t="s">
        <v>17</v>
      </c>
      <c r="J916" s="10">
        <v>5.7304479499804604</v>
      </c>
      <c r="K916" s="10">
        <v>6.9717008927681086</v>
      </c>
      <c r="L916" s="12">
        <v>48</v>
      </c>
      <c r="M916" s="8" t="s">
        <v>34</v>
      </c>
      <c r="N916" s="8">
        <v>3</v>
      </c>
    </row>
    <row r="917" spans="1:14">
      <c r="A917" s="10">
        <v>1755.7529444029958</v>
      </c>
      <c r="B917" s="11" t="s">
        <v>14</v>
      </c>
      <c r="C917" s="10">
        <v>81.417799620497121</v>
      </c>
      <c r="D917" s="12" t="s">
        <v>29</v>
      </c>
      <c r="E917" s="12" t="s">
        <v>35</v>
      </c>
      <c r="F917" s="11" t="s">
        <v>17</v>
      </c>
      <c r="G917" s="11">
        <v>37</v>
      </c>
      <c r="H917" s="11" t="s">
        <v>33</v>
      </c>
      <c r="I917" s="11" t="s">
        <v>17</v>
      </c>
      <c r="J917" s="10">
        <v>4.1923953046266522</v>
      </c>
      <c r="K917" s="10">
        <v>10.451769001570565</v>
      </c>
      <c r="L917" s="12">
        <v>37</v>
      </c>
      <c r="M917" s="8" t="s">
        <v>23</v>
      </c>
      <c r="N917" s="8">
        <v>5</v>
      </c>
    </row>
    <row r="918" spans="1:14">
      <c r="A918" s="10">
        <v>668.1736747277555</v>
      </c>
      <c r="B918" s="11" t="s">
        <v>14</v>
      </c>
      <c r="C918" s="10">
        <v>81.457995559778595</v>
      </c>
      <c r="D918" s="12" t="s">
        <v>32</v>
      </c>
      <c r="E918" s="12" t="s">
        <v>16</v>
      </c>
      <c r="F918" s="11" t="s">
        <v>17</v>
      </c>
      <c r="G918" s="11">
        <v>21</v>
      </c>
      <c r="H918" s="11" t="s">
        <v>18</v>
      </c>
      <c r="I918" s="11" t="s">
        <v>27</v>
      </c>
      <c r="J918" s="10" t="s">
        <v>28</v>
      </c>
      <c r="K918" s="10" t="s">
        <v>28</v>
      </c>
      <c r="L918" s="12" t="s">
        <v>28</v>
      </c>
      <c r="M918" s="8" t="s">
        <v>28</v>
      </c>
      <c r="N918" s="8">
        <v>4</v>
      </c>
    </row>
    <row r="919" spans="1:14">
      <c r="A919" s="10">
        <v>422.55485478745913</v>
      </c>
      <c r="B919" s="11" t="s">
        <v>14</v>
      </c>
      <c r="C919" s="10">
        <v>81.486059956358872</v>
      </c>
      <c r="D919" s="12" t="s">
        <v>15</v>
      </c>
      <c r="E919" s="12" t="s">
        <v>16</v>
      </c>
      <c r="F919" s="11" t="s">
        <v>17</v>
      </c>
      <c r="G919" s="11">
        <v>27</v>
      </c>
      <c r="H919" s="11" t="s">
        <v>31</v>
      </c>
      <c r="I919" s="11" t="s">
        <v>27</v>
      </c>
      <c r="J919" s="10" t="s">
        <v>28</v>
      </c>
      <c r="K919" s="10" t="s">
        <v>28</v>
      </c>
      <c r="L919" s="12" t="s">
        <v>28</v>
      </c>
      <c r="M919" s="8" t="s">
        <v>28</v>
      </c>
      <c r="N919" s="8">
        <v>2</v>
      </c>
    </row>
    <row r="920" spans="1:14">
      <c r="A920" s="10">
        <v>140.72186196259216</v>
      </c>
      <c r="B920" s="11" t="s">
        <v>24</v>
      </c>
      <c r="C920" s="10">
        <v>81.544737999134938</v>
      </c>
      <c r="D920" s="12" t="s">
        <v>29</v>
      </c>
      <c r="E920" s="12" t="s">
        <v>26</v>
      </c>
      <c r="F920" s="11" t="s">
        <v>17</v>
      </c>
      <c r="G920" s="11">
        <v>45</v>
      </c>
      <c r="H920" s="11" t="s">
        <v>31</v>
      </c>
      <c r="I920" s="11" t="s">
        <v>17</v>
      </c>
      <c r="J920" s="10">
        <v>8.1291642297579365</v>
      </c>
      <c r="K920" s="10">
        <v>8.5173886385006483</v>
      </c>
      <c r="L920" s="12">
        <v>48</v>
      </c>
      <c r="M920" s="8" t="s">
        <v>33</v>
      </c>
      <c r="N920" s="8">
        <v>6</v>
      </c>
    </row>
    <row r="921" spans="1:14">
      <c r="A921" s="10">
        <v>453.59682522186216</v>
      </c>
      <c r="B921" s="11" t="s">
        <v>24</v>
      </c>
      <c r="C921" s="10">
        <v>81.591272627876194</v>
      </c>
      <c r="D921" s="12" t="s">
        <v>25</v>
      </c>
      <c r="E921" s="12" t="s">
        <v>16</v>
      </c>
      <c r="F921" s="11" t="s">
        <v>17</v>
      </c>
      <c r="G921" s="11">
        <v>36</v>
      </c>
      <c r="H921" s="11" t="s">
        <v>23</v>
      </c>
      <c r="I921" s="11" t="s">
        <v>17</v>
      </c>
      <c r="J921" s="10">
        <v>10.156390881027518</v>
      </c>
      <c r="K921" s="10">
        <v>3.3015526963868638</v>
      </c>
      <c r="L921" s="12">
        <v>44</v>
      </c>
      <c r="M921" s="8" t="s">
        <v>23</v>
      </c>
      <c r="N921" s="8">
        <v>2</v>
      </c>
    </row>
    <row r="922" spans="1:14">
      <c r="A922" s="10">
        <v>657.59054740663453</v>
      </c>
      <c r="B922" s="11" t="s">
        <v>14</v>
      </c>
      <c r="C922" s="10">
        <v>81.595347035363119</v>
      </c>
      <c r="D922" s="12" t="s">
        <v>29</v>
      </c>
      <c r="E922" s="12" t="s">
        <v>16</v>
      </c>
      <c r="F922" s="11" t="s">
        <v>17</v>
      </c>
      <c r="G922" s="11">
        <v>38</v>
      </c>
      <c r="H922" s="11" t="s">
        <v>34</v>
      </c>
      <c r="I922" s="11" t="s">
        <v>27</v>
      </c>
      <c r="J922" s="10" t="s">
        <v>28</v>
      </c>
      <c r="K922" s="10" t="s">
        <v>28</v>
      </c>
      <c r="L922" s="12" t="s">
        <v>28</v>
      </c>
      <c r="M922" s="8" t="s">
        <v>28</v>
      </c>
      <c r="N922" s="8">
        <v>1</v>
      </c>
    </row>
    <row r="923" spans="1:14">
      <c r="A923" s="10">
        <v>1556.3989494088871</v>
      </c>
      <c r="B923" s="11" t="s">
        <v>14</v>
      </c>
      <c r="C923" s="10">
        <v>81.666530173192356</v>
      </c>
      <c r="D923" s="12" t="s">
        <v>29</v>
      </c>
      <c r="E923" s="12" t="s">
        <v>21</v>
      </c>
      <c r="F923" s="11" t="s">
        <v>17</v>
      </c>
      <c r="G923" s="11">
        <v>22</v>
      </c>
      <c r="H923" s="11" t="s">
        <v>18</v>
      </c>
      <c r="I923" s="11" t="s">
        <v>17</v>
      </c>
      <c r="J923" s="10">
        <v>8.1611627423849136</v>
      </c>
      <c r="K923" s="10">
        <v>7.0128793654951842</v>
      </c>
      <c r="L923" s="12">
        <v>41</v>
      </c>
      <c r="M923" s="8" t="s">
        <v>23</v>
      </c>
      <c r="N923" s="8">
        <v>4</v>
      </c>
    </row>
    <row r="924" spans="1:14">
      <c r="A924" s="10">
        <v>199.15816950671052</v>
      </c>
      <c r="B924" s="11" t="s">
        <v>24</v>
      </c>
      <c r="C924" s="10">
        <v>81.942814510780124</v>
      </c>
      <c r="D924" s="12" t="s">
        <v>15</v>
      </c>
      <c r="E924" s="12" t="s">
        <v>26</v>
      </c>
      <c r="F924" s="11" t="s">
        <v>17</v>
      </c>
      <c r="G924" s="11">
        <v>33</v>
      </c>
      <c r="H924" s="11" t="s">
        <v>19</v>
      </c>
      <c r="I924" s="11" t="s">
        <v>17</v>
      </c>
      <c r="J924" s="10">
        <v>6.5313382628739047</v>
      </c>
      <c r="K924" s="10">
        <v>6.2402797105705039</v>
      </c>
      <c r="L924" s="12">
        <v>37</v>
      </c>
      <c r="M924" s="8" t="s">
        <v>23</v>
      </c>
      <c r="N924" s="8">
        <v>3</v>
      </c>
    </row>
    <row r="925" spans="1:14">
      <c r="A925" s="10">
        <v>1659.2132772558241</v>
      </c>
      <c r="B925" s="11" t="s">
        <v>14</v>
      </c>
      <c r="C925" s="10">
        <v>81.952586640142016</v>
      </c>
      <c r="D925" s="12" t="s">
        <v>32</v>
      </c>
      <c r="E925" s="12" t="s">
        <v>35</v>
      </c>
      <c r="F925" s="11" t="s">
        <v>17</v>
      </c>
      <c r="G925" s="11">
        <v>26</v>
      </c>
      <c r="H925" s="11" t="s">
        <v>18</v>
      </c>
      <c r="I925" s="11" t="s">
        <v>17</v>
      </c>
      <c r="J925" s="10">
        <v>6.1007015109870242</v>
      </c>
      <c r="K925" s="10">
        <v>5.8413203227106161</v>
      </c>
      <c r="L925" s="12">
        <v>36</v>
      </c>
      <c r="M925" s="8" t="s">
        <v>23</v>
      </c>
      <c r="N925" s="8">
        <v>8</v>
      </c>
    </row>
    <row r="926" spans="1:14">
      <c r="A926" s="10">
        <v>1675.3940389534769</v>
      </c>
      <c r="B926" s="11" t="s">
        <v>24</v>
      </c>
      <c r="C926" s="10">
        <v>82.003403197976326</v>
      </c>
      <c r="D926" s="12" t="s">
        <v>20</v>
      </c>
      <c r="E926" s="12" t="s">
        <v>35</v>
      </c>
      <c r="F926" s="11" t="s">
        <v>17</v>
      </c>
      <c r="G926" s="11">
        <v>33</v>
      </c>
      <c r="H926" s="11" t="s">
        <v>23</v>
      </c>
      <c r="I926" s="11" t="s">
        <v>27</v>
      </c>
      <c r="J926" s="10" t="s">
        <v>28</v>
      </c>
      <c r="K926" s="10" t="s">
        <v>28</v>
      </c>
      <c r="L926" s="12" t="s">
        <v>28</v>
      </c>
      <c r="M926" s="8" t="s">
        <v>28</v>
      </c>
      <c r="N926" s="8">
        <v>5</v>
      </c>
    </row>
    <row r="927" spans="1:14">
      <c r="A927" s="10">
        <v>1736.5326178114615</v>
      </c>
      <c r="B927" s="11" t="s">
        <v>24</v>
      </c>
      <c r="C927" s="10">
        <v>82.028474109501161</v>
      </c>
      <c r="D927" s="12" t="s">
        <v>32</v>
      </c>
      <c r="E927" s="12" t="s">
        <v>35</v>
      </c>
      <c r="F927" s="11" t="s">
        <v>17</v>
      </c>
      <c r="G927" s="11">
        <v>19</v>
      </c>
      <c r="H927" s="11" t="s">
        <v>34</v>
      </c>
      <c r="I927" s="11" t="s">
        <v>27</v>
      </c>
      <c r="J927" s="10" t="s">
        <v>28</v>
      </c>
      <c r="K927" s="10" t="s">
        <v>28</v>
      </c>
      <c r="L927" s="12" t="s">
        <v>28</v>
      </c>
      <c r="M927" s="8" t="s">
        <v>28</v>
      </c>
      <c r="N927" s="8">
        <v>6</v>
      </c>
    </row>
    <row r="928" spans="1:14">
      <c r="A928" s="10">
        <v>974.26977982953997</v>
      </c>
      <c r="B928" s="11" t="s">
        <v>14</v>
      </c>
      <c r="C928" s="10">
        <v>82.104907190716318</v>
      </c>
      <c r="D928" s="12" t="s">
        <v>29</v>
      </c>
      <c r="E928" s="12" t="s">
        <v>30</v>
      </c>
      <c r="F928" s="11" t="s">
        <v>17</v>
      </c>
      <c r="G928" s="11">
        <v>7</v>
      </c>
      <c r="H928" s="11" t="s">
        <v>31</v>
      </c>
      <c r="I928" s="11" t="s">
        <v>27</v>
      </c>
      <c r="J928" s="10" t="s">
        <v>28</v>
      </c>
      <c r="K928" s="10" t="s">
        <v>28</v>
      </c>
      <c r="L928" s="12" t="s">
        <v>28</v>
      </c>
      <c r="M928" s="8" t="s">
        <v>28</v>
      </c>
      <c r="N928" s="8">
        <v>5</v>
      </c>
    </row>
    <row r="929" spans="1:14">
      <c r="A929" s="10">
        <v>1969.6466973255197</v>
      </c>
      <c r="B929" s="11" t="s">
        <v>14</v>
      </c>
      <c r="C929" s="10">
        <v>82.109073744894431</v>
      </c>
      <c r="D929" s="12" t="s">
        <v>20</v>
      </c>
      <c r="E929" s="12" t="s">
        <v>35</v>
      </c>
      <c r="F929" s="11" t="s">
        <v>17</v>
      </c>
      <c r="G929" s="11">
        <v>37</v>
      </c>
      <c r="H929" s="11" t="s">
        <v>19</v>
      </c>
      <c r="I929" s="11" t="s">
        <v>27</v>
      </c>
      <c r="J929" s="10" t="s">
        <v>28</v>
      </c>
      <c r="K929" s="10" t="s">
        <v>28</v>
      </c>
      <c r="L929" s="12" t="s">
        <v>28</v>
      </c>
      <c r="M929" s="8" t="s">
        <v>28</v>
      </c>
      <c r="N929" s="8">
        <v>6</v>
      </c>
    </row>
    <row r="930" spans="1:14">
      <c r="A930" s="10">
        <v>1947.861499456398</v>
      </c>
      <c r="B930" s="11" t="s">
        <v>14</v>
      </c>
      <c r="C930" s="10">
        <v>82.219188091821223</v>
      </c>
      <c r="D930" s="12" t="s">
        <v>15</v>
      </c>
      <c r="E930" s="12" t="s">
        <v>35</v>
      </c>
      <c r="F930" s="11" t="s">
        <v>17</v>
      </c>
      <c r="G930" s="11">
        <v>34</v>
      </c>
      <c r="H930" s="11" t="s">
        <v>33</v>
      </c>
      <c r="I930" s="11" t="s">
        <v>17</v>
      </c>
      <c r="J930" s="10">
        <v>5.1417074060892318</v>
      </c>
      <c r="K930" s="10">
        <v>12.933152723951242</v>
      </c>
      <c r="L930" s="12">
        <v>40</v>
      </c>
      <c r="M930" s="8" t="s">
        <v>31</v>
      </c>
      <c r="N930" s="8">
        <v>4</v>
      </c>
    </row>
    <row r="931" spans="1:14">
      <c r="A931" s="10">
        <v>382.06988003515528</v>
      </c>
      <c r="B931" s="11" t="s">
        <v>14</v>
      </c>
      <c r="C931" s="10">
        <v>82.254361798593038</v>
      </c>
      <c r="D931" s="12" t="s">
        <v>25</v>
      </c>
      <c r="E931" s="12" t="s">
        <v>26</v>
      </c>
      <c r="F931" s="11" t="s">
        <v>17</v>
      </c>
      <c r="G931" s="11">
        <v>23</v>
      </c>
      <c r="H931" s="11" t="s">
        <v>22</v>
      </c>
      <c r="I931" s="11" t="s">
        <v>27</v>
      </c>
      <c r="J931" s="10" t="s">
        <v>28</v>
      </c>
      <c r="K931" s="10" t="s">
        <v>28</v>
      </c>
      <c r="L931" s="12" t="s">
        <v>28</v>
      </c>
      <c r="M931" s="8" t="s">
        <v>28</v>
      </c>
      <c r="N931" s="8">
        <v>5</v>
      </c>
    </row>
    <row r="932" spans="1:14">
      <c r="A932" s="10">
        <v>652.58189590054553</v>
      </c>
      <c r="B932" s="11" t="s">
        <v>24</v>
      </c>
      <c r="C932" s="10">
        <v>82.273155146557798</v>
      </c>
      <c r="D932" s="12" t="s">
        <v>15</v>
      </c>
      <c r="E932" s="12" t="s">
        <v>16</v>
      </c>
      <c r="F932" s="11" t="s">
        <v>17</v>
      </c>
      <c r="G932" s="11">
        <v>42</v>
      </c>
      <c r="H932" s="11" t="s">
        <v>22</v>
      </c>
      <c r="I932" s="11" t="s">
        <v>17</v>
      </c>
      <c r="J932" s="10">
        <v>8.7343760870733504</v>
      </c>
      <c r="K932" s="10">
        <v>2.7893481476796906</v>
      </c>
      <c r="L932" s="12">
        <v>48</v>
      </c>
      <c r="M932" s="8" t="s">
        <v>23</v>
      </c>
      <c r="N932" s="8">
        <v>1</v>
      </c>
    </row>
    <row r="933" spans="1:14">
      <c r="A933" s="10">
        <v>13.756281948338851</v>
      </c>
      <c r="B933" s="11" t="s">
        <v>24</v>
      </c>
      <c r="C933" s="10">
        <v>82.349190930166003</v>
      </c>
      <c r="D933" s="12" t="s">
        <v>15</v>
      </c>
      <c r="E933" s="12" t="s">
        <v>26</v>
      </c>
      <c r="F933" s="11" t="s">
        <v>17</v>
      </c>
      <c r="G933" s="11">
        <v>1</v>
      </c>
      <c r="H933" s="11" t="s">
        <v>18</v>
      </c>
      <c r="I933" s="11" t="s">
        <v>17</v>
      </c>
      <c r="J933" s="10">
        <v>7.7873596099562965</v>
      </c>
      <c r="K933" s="10">
        <v>9.9612469624637079</v>
      </c>
      <c r="L933" s="12">
        <v>28</v>
      </c>
      <c r="M933" s="8" t="s">
        <v>23</v>
      </c>
      <c r="N933" s="8">
        <v>5</v>
      </c>
    </row>
    <row r="934" spans="1:14">
      <c r="A934" s="10">
        <v>704.30560796837028</v>
      </c>
      <c r="B934" s="11" t="s">
        <v>14</v>
      </c>
      <c r="C934" s="10">
        <v>82.38812558490784</v>
      </c>
      <c r="D934" s="12" t="s">
        <v>15</v>
      </c>
      <c r="E934" s="12" t="s">
        <v>16</v>
      </c>
      <c r="F934" s="11" t="s">
        <v>17</v>
      </c>
      <c r="G934" s="11">
        <v>32</v>
      </c>
      <c r="H934" s="11" t="s">
        <v>22</v>
      </c>
      <c r="I934" s="11" t="s">
        <v>17</v>
      </c>
      <c r="J934" s="10">
        <v>4.2818185206567847</v>
      </c>
      <c r="K934" s="10">
        <v>6.83871406252696</v>
      </c>
      <c r="L934" s="12">
        <v>35</v>
      </c>
      <c r="M934" s="8" t="s">
        <v>18</v>
      </c>
      <c r="N934" s="8">
        <v>4</v>
      </c>
    </row>
    <row r="935" spans="1:14">
      <c r="A935" s="10">
        <v>1921.6118196334521</v>
      </c>
      <c r="B935" s="11" t="s">
        <v>24</v>
      </c>
      <c r="C935" s="10">
        <v>82.437300540170881</v>
      </c>
      <c r="D935" s="12" t="s">
        <v>20</v>
      </c>
      <c r="E935" s="12" t="s">
        <v>35</v>
      </c>
      <c r="F935" s="11" t="s">
        <v>17</v>
      </c>
      <c r="G935" s="11">
        <v>8</v>
      </c>
      <c r="H935" s="11" t="s">
        <v>33</v>
      </c>
      <c r="I935" s="11" t="s">
        <v>17</v>
      </c>
      <c r="J935" s="10">
        <v>8.6916728573265587</v>
      </c>
      <c r="K935" s="10">
        <v>9.1991368328739185</v>
      </c>
      <c r="L935" s="12">
        <v>28</v>
      </c>
      <c r="M935" s="8" t="s">
        <v>23</v>
      </c>
      <c r="N935" s="8">
        <v>6</v>
      </c>
    </row>
    <row r="936" spans="1:14">
      <c r="A936" s="10">
        <v>373.16303181210026</v>
      </c>
      <c r="B936" s="11" t="s">
        <v>24</v>
      </c>
      <c r="C936" s="10">
        <v>82.442041211342925</v>
      </c>
      <c r="D936" s="12" t="s">
        <v>25</v>
      </c>
      <c r="E936" s="12" t="s">
        <v>26</v>
      </c>
      <c r="F936" s="11" t="s">
        <v>17</v>
      </c>
      <c r="G936" s="11">
        <v>41</v>
      </c>
      <c r="H936" s="11" t="s">
        <v>23</v>
      </c>
      <c r="I936" s="11" t="s">
        <v>27</v>
      </c>
      <c r="J936" s="10" t="s">
        <v>28</v>
      </c>
      <c r="K936" s="10" t="s">
        <v>28</v>
      </c>
      <c r="L936" s="12" t="s">
        <v>28</v>
      </c>
      <c r="M936" s="8" t="s">
        <v>28</v>
      </c>
      <c r="N936" s="8">
        <v>5</v>
      </c>
    </row>
    <row r="937" spans="1:14">
      <c r="A937" s="10">
        <v>937.34572893424286</v>
      </c>
      <c r="B937" s="11" t="s">
        <v>24</v>
      </c>
      <c r="C937" s="10">
        <v>82.516657605814856</v>
      </c>
      <c r="D937" s="12" t="s">
        <v>25</v>
      </c>
      <c r="E937" s="12" t="s">
        <v>30</v>
      </c>
      <c r="F937" s="11" t="s">
        <v>17</v>
      </c>
      <c r="G937" s="11">
        <v>17</v>
      </c>
      <c r="H937" s="11" t="s">
        <v>22</v>
      </c>
      <c r="I937" s="11" t="s">
        <v>17</v>
      </c>
      <c r="J937" s="10">
        <v>3.519782739080954</v>
      </c>
      <c r="K937" s="10">
        <v>3.5646853090967507</v>
      </c>
      <c r="L937" s="12">
        <v>49</v>
      </c>
      <c r="M937" s="8" t="s">
        <v>33</v>
      </c>
      <c r="N937" s="8">
        <v>6</v>
      </c>
    </row>
    <row r="938" spans="1:14">
      <c r="A938" s="10">
        <v>447.18537539512903</v>
      </c>
      <c r="B938" s="11" t="s">
        <v>14</v>
      </c>
      <c r="C938" s="10">
        <v>82.518678409245041</v>
      </c>
      <c r="D938" s="12" t="s">
        <v>20</v>
      </c>
      <c r="E938" s="12" t="s">
        <v>16</v>
      </c>
      <c r="F938" s="11" t="s">
        <v>17</v>
      </c>
      <c r="G938" s="11">
        <v>33</v>
      </c>
      <c r="H938" s="11" t="s">
        <v>34</v>
      </c>
      <c r="I938" s="11" t="s">
        <v>17</v>
      </c>
      <c r="J938" s="10">
        <v>5.6541172526613925</v>
      </c>
      <c r="K938" s="10">
        <v>11.410114900413506</v>
      </c>
      <c r="L938" s="12">
        <v>41</v>
      </c>
      <c r="M938" s="8" t="s">
        <v>34</v>
      </c>
      <c r="N938" s="8">
        <v>4</v>
      </c>
    </row>
    <row r="939" spans="1:14">
      <c r="A939" s="10">
        <v>1939.6023499448731</v>
      </c>
      <c r="B939" s="11" t="s">
        <v>14</v>
      </c>
      <c r="C939" s="10">
        <v>82.525151129209021</v>
      </c>
      <c r="D939" s="12" t="s">
        <v>32</v>
      </c>
      <c r="E939" s="12" t="s">
        <v>35</v>
      </c>
      <c r="F939" s="11" t="s">
        <v>17</v>
      </c>
      <c r="G939" s="11">
        <v>28</v>
      </c>
      <c r="H939" s="11" t="s">
        <v>33</v>
      </c>
      <c r="I939" s="11" t="s">
        <v>17</v>
      </c>
      <c r="J939" s="10">
        <v>5.8414483770730401</v>
      </c>
      <c r="K939" s="10">
        <v>8.2884858971094495</v>
      </c>
      <c r="L939" s="12">
        <v>52</v>
      </c>
      <c r="M939" s="8" t="s">
        <v>18</v>
      </c>
      <c r="N939" s="8">
        <v>4</v>
      </c>
    </row>
    <row r="940" spans="1:14">
      <c r="A940" s="10">
        <v>1539.4683750917698</v>
      </c>
      <c r="B940" s="11" t="s">
        <v>14</v>
      </c>
      <c r="C940" s="10">
        <v>82.557638934124938</v>
      </c>
      <c r="D940" s="12" t="s">
        <v>29</v>
      </c>
      <c r="E940" s="12" t="s">
        <v>21</v>
      </c>
      <c r="F940" s="11" t="s">
        <v>17</v>
      </c>
      <c r="G940" s="11">
        <v>11</v>
      </c>
      <c r="H940" s="11" t="s">
        <v>19</v>
      </c>
      <c r="I940" s="11" t="s">
        <v>27</v>
      </c>
      <c r="J940" s="10" t="s">
        <v>28</v>
      </c>
      <c r="K940" s="10" t="s">
        <v>28</v>
      </c>
      <c r="L940" s="12" t="s">
        <v>28</v>
      </c>
      <c r="M940" s="8" t="s">
        <v>28</v>
      </c>
      <c r="N940" s="8">
        <v>2</v>
      </c>
    </row>
    <row r="941" spans="1:14">
      <c r="A941" s="10">
        <v>1501.4321765199024</v>
      </c>
      <c r="B941" s="11" t="s">
        <v>24</v>
      </c>
      <c r="C941" s="10">
        <v>82.594495075878513</v>
      </c>
      <c r="D941" s="12" t="s">
        <v>25</v>
      </c>
      <c r="E941" s="12" t="s">
        <v>21</v>
      </c>
      <c r="F941" s="11" t="s">
        <v>17</v>
      </c>
      <c r="G941" s="11">
        <v>10</v>
      </c>
      <c r="H941" s="11" t="s">
        <v>22</v>
      </c>
      <c r="I941" s="11" t="s">
        <v>27</v>
      </c>
      <c r="J941" s="10" t="s">
        <v>28</v>
      </c>
      <c r="K941" s="10" t="s">
        <v>28</v>
      </c>
      <c r="L941" s="12" t="s">
        <v>28</v>
      </c>
      <c r="M941" s="8" t="s">
        <v>28</v>
      </c>
      <c r="N941" s="8">
        <v>5</v>
      </c>
    </row>
    <row r="942" spans="1:14">
      <c r="A942" s="10">
        <v>883.16442877193867</v>
      </c>
      <c r="B942" s="11" t="s">
        <v>14</v>
      </c>
      <c r="C942" s="10">
        <v>82.669078588363249</v>
      </c>
      <c r="D942" s="12" t="s">
        <v>32</v>
      </c>
      <c r="E942" s="12" t="s">
        <v>30</v>
      </c>
      <c r="F942" s="11" t="s">
        <v>17</v>
      </c>
      <c r="G942" s="11">
        <v>45</v>
      </c>
      <c r="H942" s="11" t="s">
        <v>22</v>
      </c>
      <c r="I942" s="11" t="s">
        <v>17</v>
      </c>
      <c r="J942" s="10">
        <v>5.1895625548342528</v>
      </c>
      <c r="K942" s="10">
        <v>2.3872083304384621</v>
      </c>
      <c r="L942" s="12">
        <v>45</v>
      </c>
      <c r="M942" s="8" t="s">
        <v>34</v>
      </c>
      <c r="N942" s="8">
        <v>6</v>
      </c>
    </row>
    <row r="943" spans="1:14">
      <c r="A943" s="10">
        <v>174.81617980875546</v>
      </c>
      <c r="B943" s="11" t="s">
        <v>14</v>
      </c>
      <c r="C943" s="10">
        <v>82.743936266437004</v>
      </c>
      <c r="D943" s="12" t="s">
        <v>15</v>
      </c>
      <c r="E943" s="12" t="s">
        <v>26</v>
      </c>
      <c r="F943" s="11" t="s">
        <v>17</v>
      </c>
      <c r="G943" s="11">
        <v>43</v>
      </c>
      <c r="H943" s="11" t="s">
        <v>23</v>
      </c>
      <c r="I943" s="11" t="s">
        <v>27</v>
      </c>
      <c r="J943" s="10" t="s">
        <v>28</v>
      </c>
      <c r="K943" s="10" t="s">
        <v>28</v>
      </c>
      <c r="L943" s="12" t="s">
        <v>28</v>
      </c>
      <c r="M943" s="8" t="s">
        <v>28</v>
      </c>
      <c r="N943" s="8">
        <v>2</v>
      </c>
    </row>
    <row r="944" spans="1:14">
      <c r="A944" s="10">
        <v>1719.0291350244602</v>
      </c>
      <c r="B944" s="11" t="s">
        <v>24</v>
      </c>
      <c r="C944" s="10">
        <v>82.844256633519393</v>
      </c>
      <c r="D944" s="12" t="s">
        <v>29</v>
      </c>
      <c r="E944" s="12" t="s">
        <v>35</v>
      </c>
      <c r="F944" s="11" t="s">
        <v>17</v>
      </c>
      <c r="G944" s="11">
        <v>37</v>
      </c>
      <c r="H944" s="11" t="s">
        <v>22</v>
      </c>
      <c r="I944" s="11" t="s">
        <v>27</v>
      </c>
      <c r="J944" s="10" t="s">
        <v>28</v>
      </c>
      <c r="K944" s="10" t="s">
        <v>28</v>
      </c>
      <c r="L944" s="12" t="s">
        <v>28</v>
      </c>
      <c r="M944" s="8" t="s">
        <v>28</v>
      </c>
      <c r="N944" s="8">
        <v>6</v>
      </c>
    </row>
    <row r="945" spans="1:14">
      <c r="A945" s="10">
        <v>281.26367144684275</v>
      </c>
      <c r="B945" s="11" t="s">
        <v>24</v>
      </c>
      <c r="C945" s="10">
        <v>82.847907502641348</v>
      </c>
      <c r="D945" s="12" t="s">
        <v>15</v>
      </c>
      <c r="E945" s="12" t="s">
        <v>26</v>
      </c>
      <c r="F945" s="11" t="s">
        <v>17</v>
      </c>
      <c r="G945" s="11">
        <v>15</v>
      </c>
      <c r="H945" s="11" t="s">
        <v>31</v>
      </c>
      <c r="I945" s="11" t="s">
        <v>27</v>
      </c>
      <c r="J945" s="10" t="s">
        <v>28</v>
      </c>
      <c r="K945" s="10" t="s">
        <v>28</v>
      </c>
      <c r="L945" s="12" t="s">
        <v>28</v>
      </c>
      <c r="M945" s="8" t="s">
        <v>28</v>
      </c>
      <c r="N945" s="8">
        <v>5</v>
      </c>
    </row>
    <row r="946" spans="1:14">
      <c r="A946" s="10">
        <v>1307.9310487351447</v>
      </c>
      <c r="B946" s="11" t="s">
        <v>24</v>
      </c>
      <c r="C946" s="10">
        <v>82.859933783370593</v>
      </c>
      <c r="D946" s="12" t="s">
        <v>20</v>
      </c>
      <c r="E946" s="12" t="s">
        <v>21</v>
      </c>
      <c r="F946" s="11" t="s">
        <v>17</v>
      </c>
      <c r="G946" s="11">
        <v>3</v>
      </c>
      <c r="H946" s="11" t="s">
        <v>33</v>
      </c>
      <c r="I946" s="11" t="s">
        <v>17</v>
      </c>
      <c r="J946" s="10">
        <v>9.1857675538040304</v>
      </c>
      <c r="K946" s="10">
        <v>12.38294647517794</v>
      </c>
      <c r="L946" s="12">
        <v>15</v>
      </c>
      <c r="M946" s="8" t="s">
        <v>18</v>
      </c>
      <c r="N946" s="8">
        <v>4</v>
      </c>
    </row>
    <row r="947" spans="1:14">
      <c r="A947" s="10">
        <v>693.05769343105078</v>
      </c>
      <c r="B947" s="11" t="s">
        <v>14</v>
      </c>
      <c r="C947" s="10">
        <v>82.914787624748641</v>
      </c>
      <c r="D947" s="12" t="s">
        <v>20</v>
      </c>
      <c r="E947" s="12" t="s">
        <v>16</v>
      </c>
      <c r="F947" s="11" t="s">
        <v>17</v>
      </c>
      <c r="G947" s="11">
        <v>37</v>
      </c>
      <c r="H947" s="11" t="s">
        <v>23</v>
      </c>
      <c r="I947" s="11" t="s">
        <v>17</v>
      </c>
      <c r="J947" s="10">
        <v>7.2415417069404153</v>
      </c>
      <c r="K947" s="10">
        <v>11.967973326667165</v>
      </c>
      <c r="L947" s="12">
        <v>46</v>
      </c>
      <c r="M947" s="8" t="s">
        <v>33</v>
      </c>
      <c r="N947" s="8">
        <v>3</v>
      </c>
    </row>
    <row r="948" spans="1:14">
      <c r="A948" s="10">
        <v>1768.4764834675766</v>
      </c>
      <c r="B948" s="11" t="s">
        <v>24</v>
      </c>
      <c r="C948" s="10">
        <v>82.925649390872763</v>
      </c>
      <c r="D948" s="12" t="s">
        <v>29</v>
      </c>
      <c r="E948" s="12" t="s">
        <v>35</v>
      </c>
      <c r="F948" s="11" t="s">
        <v>17</v>
      </c>
      <c r="G948" s="11">
        <v>5</v>
      </c>
      <c r="H948" s="11" t="s">
        <v>33</v>
      </c>
      <c r="I948" s="11" t="s">
        <v>27</v>
      </c>
      <c r="J948" s="10" t="s">
        <v>28</v>
      </c>
      <c r="K948" s="10" t="s">
        <v>28</v>
      </c>
      <c r="L948" s="12" t="s">
        <v>28</v>
      </c>
      <c r="M948" s="8" t="s">
        <v>28</v>
      </c>
      <c r="N948" s="8">
        <v>6</v>
      </c>
    </row>
    <row r="949" spans="1:14">
      <c r="A949" s="10">
        <v>566.32696598515531</v>
      </c>
      <c r="B949" s="11" t="s">
        <v>24</v>
      </c>
      <c r="C949" s="10">
        <v>82.95888897936652</v>
      </c>
      <c r="D949" s="12" t="s">
        <v>15</v>
      </c>
      <c r="E949" s="12" t="s">
        <v>16</v>
      </c>
      <c r="F949" s="11" t="s">
        <v>17</v>
      </c>
      <c r="G949" s="11">
        <v>36</v>
      </c>
      <c r="H949" s="11" t="s">
        <v>18</v>
      </c>
      <c r="I949" s="11" t="s">
        <v>17</v>
      </c>
      <c r="J949" s="10">
        <v>9.9653901015619031</v>
      </c>
      <c r="K949" s="10">
        <v>7.5559046601313922</v>
      </c>
      <c r="L949" s="12">
        <v>46</v>
      </c>
      <c r="M949" s="8" t="s">
        <v>33</v>
      </c>
      <c r="N949" s="8">
        <v>2</v>
      </c>
    </row>
    <row r="950" spans="1:14">
      <c r="A950" s="10">
        <v>756.44078506514541</v>
      </c>
      <c r="B950" s="11" t="s">
        <v>24</v>
      </c>
      <c r="C950" s="10">
        <v>83.068298353373308</v>
      </c>
      <c r="D950" s="12" t="s">
        <v>29</v>
      </c>
      <c r="E950" s="12" t="s">
        <v>16</v>
      </c>
      <c r="F950" s="11" t="s">
        <v>17</v>
      </c>
      <c r="G950" s="11">
        <v>7</v>
      </c>
      <c r="H950" s="11" t="s">
        <v>31</v>
      </c>
      <c r="I950" s="11" t="s">
        <v>17</v>
      </c>
      <c r="J950" s="10">
        <v>5.5191339596491433</v>
      </c>
      <c r="K950" s="10">
        <v>12.016218573158607</v>
      </c>
      <c r="L950" s="12">
        <v>43</v>
      </c>
      <c r="M950" s="8" t="s">
        <v>19</v>
      </c>
      <c r="N950" s="8">
        <v>3</v>
      </c>
    </row>
    <row r="951" spans="1:14">
      <c r="A951" s="10">
        <v>439.80030647169991</v>
      </c>
      <c r="B951" s="11" t="s">
        <v>24</v>
      </c>
      <c r="C951" s="10">
        <v>83.095072294863286</v>
      </c>
      <c r="D951" s="12" t="s">
        <v>20</v>
      </c>
      <c r="E951" s="12" t="s">
        <v>16</v>
      </c>
      <c r="F951" s="11" t="s">
        <v>17</v>
      </c>
      <c r="G951" s="11">
        <v>19</v>
      </c>
      <c r="H951" s="11" t="s">
        <v>31</v>
      </c>
      <c r="I951" s="11" t="s">
        <v>27</v>
      </c>
      <c r="J951" s="10" t="s">
        <v>28</v>
      </c>
      <c r="K951" s="10" t="s">
        <v>28</v>
      </c>
      <c r="L951" s="12" t="s">
        <v>28</v>
      </c>
      <c r="M951" s="8" t="s">
        <v>28</v>
      </c>
      <c r="N951" s="8">
        <v>1</v>
      </c>
    </row>
    <row r="952" spans="1:14">
      <c r="A952" s="10">
        <v>1645.4900213023122</v>
      </c>
      <c r="B952" s="11" t="s">
        <v>24</v>
      </c>
      <c r="C952" s="10">
        <v>83.179255227764727</v>
      </c>
      <c r="D952" s="12" t="s">
        <v>29</v>
      </c>
      <c r="E952" s="12" t="s">
        <v>35</v>
      </c>
      <c r="F952" s="11" t="s">
        <v>17</v>
      </c>
      <c r="G952" s="11">
        <v>35</v>
      </c>
      <c r="H952" s="11" t="s">
        <v>19</v>
      </c>
      <c r="I952" s="11" t="s">
        <v>17</v>
      </c>
      <c r="J952" s="10">
        <v>7.3498914038034666</v>
      </c>
      <c r="K952" s="10">
        <v>5.6339049710680769</v>
      </c>
      <c r="L952" s="12">
        <v>51</v>
      </c>
      <c r="M952" s="8" t="s">
        <v>18</v>
      </c>
      <c r="N952" s="8">
        <v>5</v>
      </c>
    </row>
    <row r="953" spans="1:14">
      <c r="A953" s="10">
        <v>1836.8109346434601</v>
      </c>
      <c r="B953" s="11" t="s">
        <v>14</v>
      </c>
      <c r="C953" s="10">
        <v>83.252648400713099</v>
      </c>
      <c r="D953" s="12" t="s">
        <v>32</v>
      </c>
      <c r="E953" s="12" t="s">
        <v>35</v>
      </c>
      <c r="F953" s="11" t="s">
        <v>17</v>
      </c>
      <c r="G953" s="11">
        <v>45</v>
      </c>
      <c r="H953" s="11" t="s">
        <v>31</v>
      </c>
      <c r="I953" s="11" t="s">
        <v>27</v>
      </c>
      <c r="J953" s="10" t="s">
        <v>28</v>
      </c>
      <c r="K953" s="10" t="s">
        <v>28</v>
      </c>
      <c r="L953" s="12" t="s">
        <v>28</v>
      </c>
      <c r="M953" s="8" t="s">
        <v>28</v>
      </c>
      <c r="N953" s="8">
        <v>5</v>
      </c>
    </row>
    <row r="954" spans="1:14">
      <c r="A954" s="10">
        <v>631.99665285758249</v>
      </c>
      <c r="B954" s="11" t="s">
        <v>24</v>
      </c>
      <c r="C954" s="10">
        <v>83.255877301544274</v>
      </c>
      <c r="D954" s="12" t="s">
        <v>20</v>
      </c>
      <c r="E954" s="12" t="s">
        <v>16</v>
      </c>
      <c r="F954" s="11" t="s">
        <v>17</v>
      </c>
      <c r="G954" s="11">
        <v>11</v>
      </c>
      <c r="H954" s="11" t="s">
        <v>31</v>
      </c>
      <c r="I954" s="11" t="s">
        <v>17</v>
      </c>
      <c r="J954" s="10">
        <v>10.200678891963747</v>
      </c>
      <c r="K954" s="10">
        <v>9.0586218449115261</v>
      </c>
      <c r="L954" s="12">
        <v>30</v>
      </c>
      <c r="M954" s="8" t="s">
        <v>19</v>
      </c>
      <c r="N954" s="8">
        <v>1</v>
      </c>
    </row>
    <row r="955" spans="1:14">
      <c r="A955" s="10">
        <v>844.09477518751828</v>
      </c>
      <c r="B955" s="11" t="s">
        <v>14</v>
      </c>
      <c r="C955" s="10">
        <v>83.257495303973087</v>
      </c>
      <c r="D955" s="12" t="s">
        <v>25</v>
      </c>
      <c r="E955" s="12" t="s">
        <v>30</v>
      </c>
      <c r="F955" s="11" t="s">
        <v>17</v>
      </c>
      <c r="G955" s="11">
        <v>5</v>
      </c>
      <c r="H955" s="11" t="s">
        <v>34</v>
      </c>
      <c r="I955" s="11" t="s">
        <v>17</v>
      </c>
      <c r="J955" s="10">
        <v>7.2732117073380875</v>
      </c>
      <c r="K955" s="10">
        <v>11.958781469268681</v>
      </c>
      <c r="L955" s="12">
        <v>18</v>
      </c>
      <c r="M955" s="8" t="s">
        <v>33</v>
      </c>
      <c r="N955" s="8">
        <v>4</v>
      </c>
    </row>
    <row r="956" spans="1:14">
      <c r="A956" s="10">
        <v>761.98039902284256</v>
      </c>
      <c r="B956" s="11" t="s">
        <v>14</v>
      </c>
      <c r="C956" s="10">
        <v>83.287040480972308</v>
      </c>
      <c r="D956" s="12" t="s">
        <v>15</v>
      </c>
      <c r="E956" s="12" t="s">
        <v>16</v>
      </c>
      <c r="F956" s="11" t="s">
        <v>17</v>
      </c>
      <c r="G956" s="11">
        <v>37</v>
      </c>
      <c r="H956" s="11" t="s">
        <v>23</v>
      </c>
      <c r="I956" s="11" t="s">
        <v>27</v>
      </c>
      <c r="J956" s="10" t="s">
        <v>28</v>
      </c>
      <c r="K956" s="10" t="s">
        <v>28</v>
      </c>
      <c r="L956" s="12" t="s">
        <v>28</v>
      </c>
      <c r="M956" s="8" t="s">
        <v>28</v>
      </c>
      <c r="N956" s="8">
        <v>2</v>
      </c>
    </row>
    <row r="957" spans="1:14">
      <c r="A957" s="10">
        <v>1485.1707667986279</v>
      </c>
      <c r="B957" s="11" t="s">
        <v>24</v>
      </c>
      <c r="C957" s="10">
        <v>83.323331899061031</v>
      </c>
      <c r="D957" s="12" t="s">
        <v>25</v>
      </c>
      <c r="E957" s="12" t="s">
        <v>21</v>
      </c>
      <c r="F957" s="11" t="s">
        <v>17</v>
      </c>
      <c r="G957" s="11">
        <v>42</v>
      </c>
      <c r="H957" s="11" t="s">
        <v>33</v>
      </c>
      <c r="I957" s="11" t="s">
        <v>17</v>
      </c>
      <c r="J957" s="10">
        <v>8.1167401220320183</v>
      </c>
      <c r="K957" s="10">
        <v>10.424677764871788</v>
      </c>
      <c r="L957" s="12">
        <v>44</v>
      </c>
      <c r="M957" s="8" t="s">
        <v>23</v>
      </c>
      <c r="N957" s="8">
        <v>6</v>
      </c>
    </row>
    <row r="958" spans="1:14">
      <c r="A958" s="10">
        <v>921.16117947648445</v>
      </c>
      <c r="B958" s="11" t="s">
        <v>24</v>
      </c>
      <c r="C958" s="10">
        <v>83.416249200900879</v>
      </c>
      <c r="D958" s="12" t="s">
        <v>29</v>
      </c>
      <c r="E958" s="12" t="s">
        <v>30</v>
      </c>
      <c r="F958" s="11" t="s">
        <v>17</v>
      </c>
      <c r="G958" s="11">
        <v>24</v>
      </c>
      <c r="H958" s="11" t="s">
        <v>23</v>
      </c>
      <c r="I958" s="11" t="s">
        <v>17</v>
      </c>
      <c r="J958" s="10">
        <v>7.279972419428387</v>
      </c>
      <c r="K958" s="10">
        <v>12.832743255763962</v>
      </c>
      <c r="L958" s="12">
        <v>33</v>
      </c>
      <c r="M958" s="8" t="s">
        <v>18</v>
      </c>
      <c r="N958" s="8">
        <v>4</v>
      </c>
    </row>
    <row r="959" spans="1:14">
      <c r="A959" s="10">
        <v>282.29087562477673</v>
      </c>
      <c r="B959" s="11" t="s">
        <v>14</v>
      </c>
      <c r="C959" s="10">
        <v>83.418196621543615</v>
      </c>
      <c r="D959" s="12" t="s">
        <v>29</v>
      </c>
      <c r="E959" s="12" t="s">
        <v>26</v>
      </c>
      <c r="F959" s="11" t="s">
        <v>17</v>
      </c>
      <c r="G959" s="11">
        <v>8</v>
      </c>
      <c r="H959" s="11" t="s">
        <v>34</v>
      </c>
      <c r="I959" s="11" t="s">
        <v>27</v>
      </c>
      <c r="J959" s="10" t="s">
        <v>28</v>
      </c>
      <c r="K959" s="10" t="s">
        <v>28</v>
      </c>
      <c r="L959" s="12" t="s">
        <v>28</v>
      </c>
      <c r="M959" s="8" t="s">
        <v>28</v>
      </c>
      <c r="N959" s="8">
        <v>2</v>
      </c>
    </row>
    <row r="960" spans="1:14">
      <c r="A960" s="10">
        <v>1993.840430119651</v>
      </c>
      <c r="B960" s="11" t="s">
        <v>24</v>
      </c>
      <c r="C960" s="10">
        <v>83.425773487485742</v>
      </c>
      <c r="D960" s="12" t="s">
        <v>29</v>
      </c>
      <c r="E960" s="12" t="s">
        <v>35</v>
      </c>
      <c r="F960" s="11" t="s">
        <v>17</v>
      </c>
      <c r="G960" s="11">
        <v>34</v>
      </c>
      <c r="H960" s="11" t="s">
        <v>19</v>
      </c>
      <c r="I960" s="11" t="s">
        <v>17</v>
      </c>
      <c r="J960" s="10">
        <v>9.1920892908785952</v>
      </c>
      <c r="K960" s="10">
        <v>8.4440502458790032</v>
      </c>
      <c r="L960" s="12">
        <v>48</v>
      </c>
      <c r="M960" s="8" t="s">
        <v>23</v>
      </c>
      <c r="N960" s="8">
        <v>5</v>
      </c>
    </row>
    <row r="961" spans="1:14">
      <c r="A961" s="10">
        <v>1669.0825302534988</v>
      </c>
      <c r="B961" s="11" t="s">
        <v>14</v>
      </c>
      <c r="C961" s="10">
        <v>83.430419612710324</v>
      </c>
      <c r="D961" s="12" t="s">
        <v>20</v>
      </c>
      <c r="E961" s="12" t="s">
        <v>35</v>
      </c>
      <c r="F961" s="11" t="s">
        <v>17</v>
      </c>
      <c r="G961" s="11">
        <v>35</v>
      </c>
      <c r="H961" s="11" t="s">
        <v>19</v>
      </c>
      <c r="I961" s="11" t="s">
        <v>17</v>
      </c>
      <c r="J961" s="10">
        <v>4.1223974584922596</v>
      </c>
      <c r="K961" s="10">
        <v>8.5951659601860815</v>
      </c>
      <c r="L961" s="12">
        <v>50</v>
      </c>
      <c r="M961" s="8" t="s">
        <v>23</v>
      </c>
      <c r="N961" s="8">
        <v>5</v>
      </c>
    </row>
    <row r="962" spans="1:14">
      <c r="A962" s="10">
        <v>682.00108695721656</v>
      </c>
      <c r="B962" s="11" t="s">
        <v>24</v>
      </c>
      <c r="C962" s="10">
        <v>83.470084026780626</v>
      </c>
      <c r="D962" s="12" t="s">
        <v>20</v>
      </c>
      <c r="E962" s="12" t="s">
        <v>16</v>
      </c>
      <c r="F962" s="11" t="s">
        <v>17</v>
      </c>
      <c r="G962" s="11">
        <v>1</v>
      </c>
      <c r="H962" s="11" t="s">
        <v>33</v>
      </c>
      <c r="I962" s="11" t="s">
        <v>27</v>
      </c>
      <c r="J962" s="10" t="s">
        <v>28</v>
      </c>
      <c r="K962" s="10" t="s">
        <v>28</v>
      </c>
      <c r="L962" s="12" t="s">
        <v>28</v>
      </c>
      <c r="M962" s="8" t="s">
        <v>28</v>
      </c>
      <c r="N962" s="8">
        <v>3</v>
      </c>
    </row>
    <row r="963" spans="1:14">
      <c r="A963" s="10">
        <v>873.03079556416037</v>
      </c>
      <c r="B963" s="11" t="s">
        <v>24</v>
      </c>
      <c r="C963" s="10">
        <v>83.480987757690656</v>
      </c>
      <c r="D963" s="12" t="s">
        <v>25</v>
      </c>
      <c r="E963" s="12" t="s">
        <v>30</v>
      </c>
      <c r="F963" s="11" t="s">
        <v>17</v>
      </c>
      <c r="G963" s="11">
        <v>20</v>
      </c>
      <c r="H963" s="11" t="s">
        <v>19</v>
      </c>
      <c r="I963" s="11" t="s">
        <v>27</v>
      </c>
      <c r="J963" s="10" t="s">
        <v>28</v>
      </c>
      <c r="K963" s="10" t="s">
        <v>28</v>
      </c>
      <c r="L963" s="12" t="s">
        <v>28</v>
      </c>
      <c r="M963" s="8" t="s">
        <v>28</v>
      </c>
      <c r="N963" s="8">
        <v>4</v>
      </c>
    </row>
    <row r="964" spans="1:14">
      <c r="A964" s="10">
        <v>768.9658842733395</v>
      </c>
      <c r="B964" s="11" t="s">
        <v>24</v>
      </c>
      <c r="C964" s="10">
        <v>83.493164899969656</v>
      </c>
      <c r="D964" s="12" t="s">
        <v>32</v>
      </c>
      <c r="E964" s="12" t="s">
        <v>16</v>
      </c>
      <c r="F964" s="11" t="s">
        <v>17</v>
      </c>
      <c r="G964" s="11">
        <v>17</v>
      </c>
      <c r="H964" s="11" t="s">
        <v>18</v>
      </c>
      <c r="I964" s="11" t="s">
        <v>27</v>
      </c>
      <c r="J964" s="10" t="s">
        <v>28</v>
      </c>
      <c r="K964" s="10" t="s">
        <v>28</v>
      </c>
      <c r="L964" s="12" t="s">
        <v>28</v>
      </c>
      <c r="M964" s="8" t="s">
        <v>28</v>
      </c>
      <c r="N964" s="8">
        <v>4</v>
      </c>
    </row>
    <row r="965" spans="1:14">
      <c r="A965" s="10">
        <v>1985.1383442129802</v>
      </c>
      <c r="B965" s="11" t="s">
        <v>14</v>
      </c>
      <c r="C965" s="10">
        <v>83.555397190840836</v>
      </c>
      <c r="D965" s="12" t="s">
        <v>25</v>
      </c>
      <c r="E965" s="12" t="s">
        <v>35</v>
      </c>
      <c r="F965" s="11" t="s">
        <v>17</v>
      </c>
      <c r="G965" s="11">
        <v>10</v>
      </c>
      <c r="H965" s="11" t="s">
        <v>33</v>
      </c>
      <c r="I965" s="11" t="s">
        <v>27</v>
      </c>
      <c r="J965" s="10" t="s">
        <v>28</v>
      </c>
      <c r="K965" s="10" t="s">
        <v>28</v>
      </c>
      <c r="L965" s="12" t="s">
        <v>28</v>
      </c>
      <c r="M965" s="8" t="s">
        <v>28</v>
      </c>
      <c r="N965" s="8">
        <v>8</v>
      </c>
    </row>
    <row r="966" spans="1:14">
      <c r="A966" s="10">
        <v>1038.6306780609048</v>
      </c>
      <c r="B966" s="11" t="s">
        <v>24</v>
      </c>
      <c r="C966" s="10">
        <v>83.627215434178794</v>
      </c>
      <c r="D966" s="12" t="s">
        <v>20</v>
      </c>
      <c r="E966" s="12" t="s">
        <v>30</v>
      </c>
      <c r="F966" s="11" t="s">
        <v>17</v>
      </c>
      <c r="G966" s="11">
        <v>40</v>
      </c>
      <c r="H966" s="11" t="s">
        <v>31</v>
      </c>
      <c r="I966" s="11" t="s">
        <v>17</v>
      </c>
      <c r="J966" s="10">
        <v>7.072733148496944</v>
      </c>
      <c r="K966" s="10">
        <v>7.2375126287651845</v>
      </c>
      <c r="L966" s="12">
        <v>45</v>
      </c>
      <c r="M966" s="8" t="s">
        <v>19</v>
      </c>
      <c r="N966" s="8">
        <v>2</v>
      </c>
    </row>
    <row r="967" spans="1:14">
      <c r="A967" s="10">
        <v>1954.9897937771186</v>
      </c>
      <c r="B967" s="11" t="s">
        <v>14</v>
      </c>
      <c r="C967" s="10">
        <v>83.669104185741361</v>
      </c>
      <c r="D967" s="12" t="s">
        <v>32</v>
      </c>
      <c r="E967" s="12" t="s">
        <v>35</v>
      </c>
      <c r="F967" s="11" t="s">
        <v>17</v>
      </c>
      <c r="G967" s="11">
        <v>5</v>
      </c>
      <c r="H967" s="11" t="s">
        <v>18</v>
      </c>
      <c r="I967" s="11" t="s">
        <v>27</v>
      </c>
      <c r="J967" s="10" t="s">
        <v>28</v>
      </c>
      <c r="K967" s="10" t="s">
        <v>28</v>
      </c>
      <c r="L967" s="12" t="s">
        <v>28</v>
      </c>
      <c r="M967" s="8" t="s">
        <v>28</v>
      </c>
      <c r="N967" s="8">
        <v>5</v>
      </c>
    </row>
    <row r="968" spans="1:14">
      <c r="A968" s="10">
        <v>806.68230648462315</v>
      </c>
      <c r="B968" s="11" t="s">
        <v>24</v>
      </c>
      <c r="C968" s="10">
        <v>83.680532972112914</v>
      </c>
      <c r="D968" s="12" t="s">
        <v>32</v>
      </c>
      <c r="E968" s="12" t="s">
        <v>30</v>
      </c>
      <c r="F968" s="11" t="s">
        <v>17</v>
      </c>
      <c r="G968" s="11">
        <v>15</v>
      </c>
      <c r="H968" s="11" t="s">
        <v>34</v>
      </c>
      <c r="I968" s="11" t="s">
        <v>27</v>
      </c>
      <c r="J968" s="10" t="s">
        <v>28</v>
      </c>
      <c r="K968" s="10" t="s">
        <v>28</v>
      </c>
      <c r="L968" s="12" t="s">
        <v>28</v>
      </c>
      <c r="M968" s="8" t="s">
        <v>28</v>
      </c>
      <c r="N968" s="8">
        <v>4</v>
      </c>
    </row>
    <row r="969" spans="1:14">
      <c r="A969" s="10">
        <v>1783.5168593189321</v>
      </c>
      <c r="B969" s="11" t="s">
        <v>24</v>
      </c>
      <c r="C969" s="10">
        <v>83.683215631165652</v>
      </c>
      <c r="D969" s="12" t="s">
        <v>25</v>
      </c>
      <c r="E969" s="12" t="s">
        <v>35</v>
      </c>
      <c r="F969" s="11" t="s">
        <v>17</v>
      </c>
      <c r="G969" s="11">
        <v>8</v>
      </c>
      <c r="H969" s="11" t="s">
        <v>18</v>
      </c>
      <c r="I969" s="11" t="s">
        <v>17</v>
      </c>
      <c r="J969" s="10">
        <v>3.4063251229739784</v>
      </c>
      <c r="K969" s="10">
        <v>2.8281566953437456</v>
      </c>
      <c r="L969" s="12">
        <v>23</v>
      </c>
      <c r="M969" s="8" t="s">
        <v>18</v>
      </c>
      <c r="N969" s="8">
        <v>7</v>
      </c>
    </row>
    <row r="970" spans="1:14">
      <c r="A970" s="10">
        <v>1942.3782324403169</v>
      </c>
      <c r="B970" s="11" t="s">
        <v>14</v>
      </c>
      <c r="C970" s="10">
        <v>83.694970087167746</v>
      </c>
      <c r="D970" s="12" t="s">
        <v>15</v>
      </c>
      <c r="E970" s="12" t="s">
        <v>35</v>
      </c>
      <c r="F970" s="11" t="s">
        <v>17</v>
      </c>
      <c r="G970" s="11">
        <v>26</v>
      </c>
      <c r="H970" s="11" t="s">
        <v>33</v>
      </c>
      <c r="I970" s="11" t="s">
        <v>17</v>
      </c>
      <c r="J970" s="10">
        <v>9.4950178462867534</v>
      </c>
      <c r="K970" s="10">
        <v>3.9771996188679699</v>
      </c>
      <c r="L970" s="12">
        <v>37</v>
      </c>
      <c r="M970" s="8" t="s">
        <v>33</v>
      </c>
      <c r="N970" s="8">
        <v>7</v>
      </c>
    </row>
    <row r="971" spans="1:14">
      <c r="A971" s="10">
        <v>1211.2323535010494</v>
      </c>
      <c r="B971" s="11" t="s">
        <v>14</v>
      </c>
      <c r="C971" s="10">
        <v>83.707840698447967</v>
      </c>
      <c r="D971" s="12" t="s">
        <v>20</v>
      </c>
      <c r="E971" s="12" t="s">
        <v>30</v>
      </c>
      <c r="F971" s="11" t="s">
        <v>17</v>
      </c>
      <c r="G971" s="11">
        <v>19</v>
      </c>
      <c r="H971" s="11" t="s">
        <v>22</v>
      </c>
      <c r="I971" s="11" t="s">
        <v>17</v>
      </c>
      <c r="J971" s="10">
        <v>7.5142742699622964</v>
      </c>
      <c r="K971" s="10">
        <v>12.970409902015682</v>
      </c>
      <c r="L971" s="12">
        <v>42</v>
      </c>
      <c r="M971" s="8" t="s">
        <v>22</v>
      </c>
      <c r="N971" s="8">
        <v>6</v>
      </c>
    </row>
    <row r="972" spans="1:14">
      <c r="A972" s="10">
        <v>514.11862082200992</v>
      </c>
      <c r="B972" s="11" t="s">
        <v>14</v>
      </c>
      <c r="C972" s="10">
        <v>83.71458496031785</v>
      </c>
      <c r="D972" s="12" t="s">
        <v>20</v>
      </c>
      <c r="E972" s="12" t="s">
        <v>16</v>
      </c>
      <c r="F972" s="11" t="s">
        <v>17</v>
      </c>
      <c r="G972" s="11">
        <v>30</v>
      </c>
      <c r="H972" s="11" t="s">
        <v>18</v>
      </c>
      <c r="I972" s="11" t="s">
        <v>17</v>
      </c>
      <c r="J972" s="10">
        <v>7.9936304994464349</v>
      </c>
      <c r="K972" s="10">
        <v>7.0962340381436402</v>
      </c>
      <c r="L972" s="12">
        <v>37</v>
      </c>
      <c r="M972" s="8" t="s">
        <v>18</v>
      </c>
      <c r="N972" s="8">
        <v>1</v>
      </c>
    </row>
    <row r="973" spans="1:14">
      <c r="A973" s="10">
        <v>699.77316505104807</v>
      </c>
      <c r="B973" s="11" t="s">
        <v>24</v>
      </c>
      <c r="C973" s="10">
        <v>83.738091296085031</v>
      </c>
      <c r="D973" s="12" t="s">
        <v>15</v>
      </c>
      <c r="E973" s="12" t="s">
        <v>16</v>
      </c>
      <c r="F973" s="11" t="s">
        <v>17</v>
      </c>
      <c r="G973" s="11">
        <v>36</v>
      </c>
      <c r="H973" s="11" t="s">
        <v>31</v>
      </c>
      <c r="I973" s="11" t="s">
        <v>17</v>
      </c>
      <c r="J973" s="10">
        <v>3.8962795765973057</v>
      </c>
      <c r="K973" s="10">
        <v>10.985020507041453</v>
      </c>
      <c r="L973" s="12">
        <v>52</v>
      </c>
      <c r="M973" s="8" t="s">
        <v>33</v>
      </c>
      <c r="N973" s="8">
        <v>1</v>
      </c>
    </row>
    <row r="974" spans="1:14">
      <c r="A974" s="10">
        <v>412.03573825919335</v>
      </c>
      <c r="B974" s="11" t="s">
        <v>14</v>
      </c>
      <c r="C974" s="10">
        <v>83.738275906274225</v>
      </c>
      <c r="D974" s="12" t="s">
        <v>15</v>
      </c>
      <c r="E974" s="12" t="s">
        <v>16</v>
      </c>
      <c r="F974" s="11" t="s">
        <v>17</v>
      </c>
      <c r="G974" s="11">
        <v>45</v>
      </c>
      <c r="H974" s="11" t="s">
        <v>34</v>
      </c>
      <c r="I974" s="11" t="s">
        <v>17</v>
      </c>
      <c r="J974" s="10">
        <v>10.956592176806183</v>
      </c>
      <c r="K974" s="10">
        <v>2.6843905786403073</v>
      </c>
      <c r="L974" s="12">
        <v>49</v>
      </c>
      <c r="M974" s="8" t="s">
        <v>23</v>
      </c>
      <c r="N974" s="8">
        <v>2</v>
      </c>
    </row>
    <row r="975" spans="1:14">
      <c r="A975" s="10">
        <v>1318.6647840051228</v>
      </c>
      <c r="B975" s="11" t="s">
        <v>24</v>
      </c>
      <c r="C975" s="10">
        <v>83.791474280441207</v>
      </c>
      <c r="D975" s="12" t="s">
        <v>25</v>
      </c>
      <c r="E975" s="12" t="s">
        <v>21</v>
      </c>
      <c r="F975" s="11" t="s">
        <v>17</v>
      </c>
      <c r="G975" s="11">
        <v>5</v>
      </c>
      <c r="H975" s="11" t="s">
        <v>31</v>
      </c>
      <c r="I975" s="11" t="s">
        <v>17</v>
      </c>
      <c r="J975" s="10">
        <v>10.074591422286158</v>
      </c>
      <c r="K975" s="10">
        <v>6.2791956286106823</v>
      </c>
      <c r="L975" s="12">
        <v>15</v>
      </c>
      <c r="M975" s="8" t="s">
        <v>18</v>
      </c>
      <c r="N975" s="8">
        <v>4</v>
      </c>
    </row>
    <row r="976" spans="1:14">
      <c r="A976" s="10">
        <v>1240.0746419643349</v>
      </c>
      <c r="B976" s="11" t="s">
        <v>14</v>
      </c>
      <c r="C976" s="10">
        <v>83.829934573745149</v>
      </c>
      <c r="D976" s="12" t="s">
        <v>20</v>
      </c>
      <c r="E976" s="12" t="s">
        <v>30</v>
      </c>
      <c r="F976" s="11" t="s">
        <v>17</v>
      </c>
      <c r="G976" s="11">
        <v>29</v>
      </c>
      <c r="H976" s="11" t="s">
        <v>33</v>
      </c>
      <c r="I976" s="11" t="s">
        <v>27</v>
      </c>
      <c r="J976" s="10" t="s">
        <v>28</v>
      </c>
      <c r="K976" s="10" t="s">
        <v>28</v>
      </c>
      <c r="L976" s="12" t="s">
        <v>28</v>
      </c>
      <c r="M976" s="8" t="s">
        <v>28</v>
      </c>
      <c r="N976" s="8">
        <v>4</v>
      </c>
    </row>
    <row r="977" spans="1:14">
      <c r="A977" s="10">
        <v>194.99035439714177</v>
      </c>
      <c r="B977" s="11" t="s">
        <v>24</v>
      </c>
      <c r="C977" s="10">
        <v>83.839835038812254</v>
      </c>
      <c r="D977" s="12" t="s">
        <v>29</v>
      </c>
      <c r="E977" s="12" t="s">
        <v>26</v>
      </c>
      <c r="F977" s="11" t="s">
        <v>17</v>
      </c>
      <c r="G977" s="11">
        <v>14</v>
      </c>
      <c r="H977" s="11" t="s">
        <v>34</v>
      </c>
      <c r="I977" s="11" t="s">
        <v>17</v>
      </c>
      <c r="J977" s="10">
        <v>6.9961031666225946</v>
      </c>
      <c r="K977" s="10">
        <v>3.9730362101145711</v>
      </c>
      <c r="L977" s="12">
        <v>46</v>
      </c>
      <c r="M977" s="8" t="s">
        <v>33</v>
      </c>
      <c r="N977" s="8">
        <v>6</v>
      </c>
    </row>
    <row r="978" spans="1:14">
      <c r="A978" s="10">
        <v>1311.9032133132735</v>
      </c>
      <c r="B978" s="11" t="s">
        <v>24</v>
      </c>
      <c r="C978" s="10">
        <v>83.9691847497959</v>
      </c>
      <c r="D978" s="12" t="s">
        <v>15</v>
      </c>
      <c r="E978" s="12" t="s">
        <v>21</v>
      </c>
      <c r="F978" s="11" t="s">
        <v>17</v>
      </c>
      <c r="G978" s="11">
        <v>10</v>
      </c>
      <c r="H978" s="11" t="s">
        <v>33</v>
      </c>
      <c r="I978" s="11" t="s">
        <v>27</v>
      </c>
      <c r="J978" s="10" t="s">
        <v>28</v>
      </c>
      <c r="K978" s="10" t="s">
        <v>28</v>
      </c>
      <c r="L978" s="12" t="s">
        <v>28</v>
      </c>
      <c r="M978" s="8" t="s">
        <v>28</v>
      </c>
      <c r="N978" s="8">
        <v>6</v>
      </c>
    </row>
    <row r="979" spans="1:14">
      <c r="A979" s="10">
        <v>1536.8611399381134</v>
      </c>
      <c r="B979" s="11" t="s">
        <v>14</v>
      </c>
      <c r="C979" s="10">
        <v>84.024329618265483</v>
      </c>
      <c r="D979" s="12" t="s">
        <v>25</v>
      </c>
      <c r="E979" s="12" t="s">
        <v>21</v>
      </c>
      <c r="F979" s="11" t="s">
        <v>17</v>
      </c>
      <c r="G979" s="11">
        <v>29</v>
      </c>
      <c r="H979" s="11" t="s">
        <v>18</v>
      </c>
      <c r="I979" s="11" t="s">
        <v>17</v>
      </c>
      <c r="J979" s="10">
        <v>10.33818545208856</v>
      </c>
      <c r="K979" s="10">
        <v>2.8936465396197546</v>
      </c>
      <c r="L979" s="12">
        <v>50</v>
      </c>
      <c r="M979" s="8" t="s">
        <v>22</v>
      </c>
      <c r="N979" s="8">
        <v>6</v>
      </c>
    </row>
    <row r="980" spans="1:14">
      <c r="A980" s="10">
        <v>1569.8735255838019</v>
      </c>
      <c r="B980" s="11" t="s">
        <v>24</v>
      </c>
      <c r="C980" s="10">
        <v>84.096215237503998</v>
      </c>
      <c r="D980" s="12" t="s">
        <v>29</v>
      </c>
      <c r="E980" s="12" t="s">
        <v>21</v>
      </c>
      <c r="F980" s="11" t="s">
        <v>17</v>
      </c>
      <c r="G980" s="11">
        <v>21</v>
      </c>
      <c r="H980" s="11" t="s">
        <v>23</v>
      </c>
      <c r="I980" s="11" t="s">
        <v>17</v>
      </c>
      <c r="J980" s="10">
        <v>8.671519231962975</v>
      </c>
      <c r="K980" s="10">
        <v>11.721580488142912</v>
      </c>
      <c r="L980" s="12">
        <v>29</v>
      </c>
      <c r="M980" s="8" t="s">
        <v>19</v>
      </c>
      <c r="N980" s="8">
        <v>4</v>
      </c>
    </row>
    <row r="981" spans="1:14">
      <c r="A981" s="10">
        <v>698.79335975802235</v>
      </c>
      <c r="B981" s="11" t="s">
        <v>24</v>
      </c>
      <c r="C981" s="10">
        <v>84.163325689630469</v>
      </c>
      <c r="D981" s="12" t="s">
        <v>32</v>
      </c>
      <c r="E981" s="12" t="s">
        <v>16</v>
      </c>
      <c r="F981" s="11" t="s">
        <v>17</v>
      </c>
      <c r="G981" s="11">
        <v>31</v>
      </c>
      <c r="H981" s="11" t="s">
        <v>23</v>
      </c>
      <c r="I981" s="11" t="s">
        <v>27</v>
      </c>
      <c r="J981" s="10" t="s">
        <v>28</v>
      </c>
      <c r="K981" s="10" t="s">
        <v>28</v>
      </c>
      <c r="L981" s="12" t="s">
        <v>28</v>
      </c>
      <c r="M981" s="8" t="s">
        <v>28</v>
      </c>
      <c r="N981" s="8">
        <v>2</v>
      </c>
    </row>
    <row r="982" spans="1:14">
      <c r="A982" s="10">
        <v>667.14468253296354</v>
      </c>
      <c r="B982" s="11" t="s">
        <v>24</v>
      </c>
      <c r="C982" s="10">
        <v>84.22626444012856</v>
      </c>
      <c r="D982" s="12" t="s">
        <v>25</v>
      </c>
      <c r="E982" s="12" t="s">
        <v>16</v>
      </c>
      <c r="F982" s="11" t="s">
        <v>17</v>
      </c>
      <c r="G982" s="11">
        <v>42</v>
      </c>
      <c r="H982" s="11" t="s">
        <v>22</v>
      </c>
      <c r="I982" s="11" t="s">
        <v>27</v>
      </c>
      <c r="J982" s="10" t="s">
        <v>28</v>
      </c>
      <c r="K982" s="10" t="s">
        <v>28</v>
      </c>
      <c r="L982" s="12" t="s">
        <v>28</v>
      </c>
      <c r="M982" s="8" t="s">
        <v>28</v>
      </c>
      <c r="N982" s="8">
        <v>3</v>
      </c>
    </row>
    <row r="983" spans="1:14">
      <c r="A983" s="10">
        <v>374.35337580345742</v>
      </c>
      <c r="B983" s="11" t="s">
        <v>24</v>
      </c>
      <c r="C983" s="10">
        <v>84.227382434418871</v>
      </c>
      <c r="D983" s="12" t="s">
        <v>25</v>
      </c>
      <c r="E983" s="12" t="s">
        <v>26</v>
      </c>
      <c r="F983" s="11" t="s">
        <v>17</v>
      </c>
      <c r="G983" s="11">
        <v>16</v>
      </c>
      <c r="H983" s="11" t="s">
        <v>23</v>
      </c>
      <c r="I983" s="11" t="s">
        <v>17</v>
      </c>
      <c r="J983" s="10">
        <v>8.4382382091291248</v>
      </c>
      <c r="K983" s="10">
        <v>3.0035168224152899</v>
      </c>
      <c r="L983" s="12">
        <v>45</v>
      </c>
      <c r="M983" s="8" t="s">
        <v>33</v>
      </c>
      <c r="N983" s="8">
        <v>4</v>
      </c>
    </row>
    <row r="984" spans="1:14">
      <c r="A984" s="10">
        <v>1681.0819147697266</v>
      </c>
      <c r="B984" s="11" t="s">
        <v>24</v>
      </c>
      <c r="C984" s="10">
        <v>84.23113489053722</v>
      </c>
      <c r="D984" s="12" t="s">
        <v>29</v>
      </c>
      <c r="E984" s="12" t="s">
        <v>35</v>
      </c>
      <c r="F984" s="11" t="s">
        <v>17</v>
      </c>
      <c r="G984" s="11">
        <v>12</v>
      </c>
      <c r="H984" s="11" t="s">
        <v>19</v>
      </c>
      <c r="I984" s="11" t="s">
        <v>27</v>
      </c>
      <c r="J984" s="10" t="s">
        <v>28</v>
      </c>
      <c r="K984" s="10" t="s">
        <v>28</v>
      </c>
      <c r="L984" s="12" t="s">
        <v>28</v>
      </c>
      <c r="M984" s="8" t="s">
        <v>28</v>
      </c>
      <c r="N984" s="8">
        <v>7</v>
      </c>
    </row>
    <row r="985" spans="1:14">
      <c r="A985" s="10">
        <v>1743.4908438467958</v>
      </c>
      <c r="B985" s="11" t="s">
        <v>24</v>
      </c>
      <c r="C985" s="10">
        <v>84.232680009207471</v>
      </c>
      <c r="D985" s="12" t="s">
        <v>20</v>
      </c>
      <c r="E985" s="12" t="s">
        <v>35</v>
      </c>
      <c r="F985" s="11" t="s">
        <v>17</v>
      </c>
      <c r="G985" s="11">
        <v>42</v>
      </c>
      <c r="H985" s="11" t="s">
        <v>33</v>
      </c>
      <c r="I985" s="11" t="s">
        <v>17</v>
      </c>
      <c r="J985" s="10">
        <v>4.6018493625902339</v>
      </c>
      <c r="K985" s="10">
        <v>6.6902727646932671</v>
      </c>
      <c r="L985" s="12">
        <v>49</v>
      </c>
      <c r="M985" s="8" t="s">
        <v>18</v>
      </c>
      <c r="N985" s="8">
        <v>7</v>
      </c>
    </row>
    <row r="986" spans="1:14">
      <c r="A986" s="10">
        <v>246.18446131895482</v>
      </c>
      <c r="B986" s="11" t="s">
        <v>14</v>
      </c>
      <c r="C986" s="10">
        <v>84.232710309978529</v>
      </c>
      <c r="D986" s="12" t="s">
        <v>20</v>
      </c>
      <c r="E986" s="12" t="s">
        <v>26</v>
      </c>
      <c r="F986" s="11" t="s">
        <v>17</v>
      </c>
      <c r="G986" s="11">
        <v>20</v>
      </c>
      <c r="H986" s="11" t="s">
        <v>34</v>
      </c>
      <c r="I986" s="11" t="s">
        <v>27</v>
      </c>
      <c r="J986" s="10" t="s">
        <v>28</v>
      </c>
      <c r="K986" s="10" t="s">
        <v>28</v>
      </c>
      <c r="L986" s="12" t="s">
        <v>28</v>
      </c>
      <c r="M986" s="8" t="s">
        <v>28</v>
      </c>
      <c r="N986" s="8">
        <v>3</v>
      </c>
    </row>
    <row r="987" spans="1:14">
      <c r="A987" s="10">
        <v>941.19258860972934</v>
      </c>
      <c r="B987" s="11" t="s">
        <v>14</v>
      </c>
      <c r="C987" s="10">
        <v>84.275043184191901</v>
      </c>
      <c r="D987" s="12" t="s">
        <v>29</v>
      </c>
      <c r="E987" s="12" t="s">
        <v>30</v>
      </c>
      <c r="F987" s="11" t="s">
        <v>17</v>
      </c>
      <c r="G987" s="11">
        <v>16</v>
      </c>
      <c r="H987" s="11" t="s">
        <v>18</v>
      </c>
      <c r="I987" s="11" t="s">
        <v>17</v>
      </c>
      <c r="J987" s="10">
        <v>6.6107112140739686</v>
      </c>
      <c r="K987" s="10">
        <v>6.5262025295414841</v>
      </c>
      <c r="L987" s="12">
        <v>35</v>
      </c>
      <c r="M987" s="8" t="s">
        <v>22</v>
      </c>
      <c r="N987" s="8">
        <v>5</v>
      </c>
    </row>
    <row r="988" spans="1:14">
      <c r="A988" s="10">
        <v>658.36692552056081</v>
      </c>
      <c r="B988" s="11" t="s">
        <v>24</v>
      </c>
      <c r="C988" s="10">
        <v>84.334145851031508</v>
      </c>
      <c r="D988" s="12" t="s">
        <v>29</v>
      </c>
      <c r="E988" s="12" t="s">
        <v>16</v>
      </c>
      <c r="F988" s="11" t="s">
        <v>17</v>
      </c>
      <c r="G988" s="11">
        <v>43</v>
      </c>
      <c r="H988" s="11" t="s">
        <v>33</v>
      </c>
      <c r="I988" s="11" t="s">
        <v>17</v>
      </c>
      <c r="J988" s="10">
        <v>8.8237251957425791</v>
      </c>
      <c r="K988" s="10">
        <v>4.020971018642463</v>
      </c>
      <c r="L988" s="12">
        <v>44</v>
      </c>
      <c r="M988" s="8" t="s">
        <v>31</v>
      </c>
      <c r="N988" s="8">
        <v>3</v>
      </c>
    </row>
    <row r="989" spans="1:14">
      <c r="A989" s="10">
        <v>1759.2981764499045</v>
      </c>
      <c r="B989" s="11" t="s">
        <v>24</v>
      </c>
      <c r="C989" s="10">
        <v>84.392748222777215</v>
      </c>
      <c r="D989" s="12" t="s">
        <v>20</v>
      </c>
      <c r="E989" s="12" t="s">
        <v>35</v>
      </c>
      <c r="F989" s="11" t="s">
        <v>17</v>
      </c>
      <c r="G989" s="11">
        <v>6</v>
      </c>
      <c r="H989" s="11" t="s">
        <v>23</v>
      </c>
      <c r="I989" s="11" t="s">
        <v>17</v>
      </c>
      <c r="J989" s="10">
        <v>9.0938423045287102</v>
      </c>
      <c r="K989" s="10">
        <v>12.608885845732654</v>
      </c>
      <c r="L989" s="12">
        <v>24</v>
      </c>
      <c r="M989" s="8" t="s">
        <v>33</v>
      </c>
      <c r="N989" s="8">
        <v>5</v>
      </c>
    </row>
    <row r="990" spans="1:14">
      <c r="A990" s="10">
        <v>1383.1652458418725</v>
      </c>
      <c r="B990" s="11" t="s">
        <v>24</v>
      </c>
      <c r="C990" s="10">
        <v>84.42857153061631</v>
      </c>
      <c r="D990" s="12" t="s">
        <v>20</v>
      </c>
      <c r="E990" s="12" t="s">
        <v>21</v>
      </c>
      <c r="F990" s="11" t="s">
        <v>17</v>
      </c>
      <c r="G990" s="11">
        <v>30</v>
      </c>
      <c r="H990" s="11" t="s">
        <v>23</v>
      </c>
      <c r="I990" s="11" t="s">
        <v>17</v>
      </c>
      <c r="J990" s="10">
        <v>9.0875426352234729</v>
      </c>
      <c r="K990" s="10">
        <v>2.5286195822890059</v>
      </c>
      <c r="L990" s="12">
        <v>50</v>
      </c>
      <c r="M990" s="8" t="s">
        <v>31</v>
      </c>
      <c r="N990" s="8">
        <v>6</v>
      </c>
    </row>
    <row r="991" spans="1:14">
      <c r="A991" s="10">
        <v>1327.4123739999793</v>
      </c>
      <c r="B991" s="11" t="s">
        <v>14</v>
      </c>
      <c r="C991" s="10">
        <v>84.502272530744136</v>
      </c>
      <c r="D991" s="12" t="s">
        <v>25</v>
      </c>
      <c r="E991" s="12" t="s">
        <v>21</v>
      </c>
      <c r="F991" s="11" t="s">
        <v>17</v>
      </c>
      <c r="G991" s="11">
        <v>1</v>
      </c>
      <c r="H991" s="11" t="s">
        <v>18</v>
      </c>
      <c r="I991" s="11" t="s">
        <v>17</v>
      </c>
      <c r="J991" s="10">
        <v>8.5620249208052535</v>
      </c>
      <c r="K991" s="10">
        <v>11.491282916903208</v>
      </c>
      <c r="L991" s="12">
        <v>7</v>
      </c>
      <c r="M991" s="8" t="s">
        <v>31</v>
      </c>
      <c r="N991" s="8">
        <v>5</v>
      </c>
    </row>
    <row r="992" spans="1:14">
      <c r="A992" s="10">
        <v>1599.5778105719162</v>
      </c>
      <c r="B992" s="11" t="s">
        <v>24</v>
      </c>
      <c r="C992" s="10">
        <v>84.549096468706352</v>
      </c>
      <c r="D992" s="12" t="s">
        <v>25</v>
      </c>
      <c r="E992" s="12" t="s">
        <v>21</v>
      </c>
      <c r="F992" s="11" t="s">
        <v>17</v>
      </c>
      <c r="G992" s="11">
        <v>37</v>
      </c>
      <c r="H992" s="11" t="s">
        <v>33</v>
      </c>
      <c r="I992" s="11" t="s">
        <v>27</v>
      </c>
      <c r="J992" s="10" t="s">
        <v>28</v>
      </c>
      <c r="K992" s="10" t="s">
        <v>28</v>
      </c>
      <c r="L992" s="12" t="s">
        <v>28</v>
      </c>
      <c r="M992" s="8" t="s">
        <v>28</v>
      </c>
      <c r="N992" s="8">
        <v>2</v>
      </c>
    </row>
    <row r="993" spans="1:14">
      <c r="A993" s="10">
        <v>210.31540762915103</v>
      </c>
      <c r="B993" s="11" t="s">
        <v>24</v>
      </c>
      <c r="C993" s="10">
        <v>84.64968772763639</v>
      </c>
      <c r="D993" s="12" t="s">
        <v>15</v>
      </c>
      <c r="E993" s="12" t="s">
        <v>26</v>
      </c>
      <c r="F993" s="11" t="s">
        <v>17</v>
      </c>
      <c r="G993" s="11">
        <v>37</v>
      </c>
      <c r="H993" s="11" t="s">
        <v>23</v>
      </c>
      <c r="I993" s="11" t="s">
        <v>27</v>
      </c>
      <c r="J993" s="10" t="s">
        <v>28</v>
      </c>
      <c r="K993" s="10" t="s">
        <v>28</v>
      </c>
      <c r="L993" s="12" t="s">
        <v>28</v>
      </c>
      <c r="M993" s="8" t="s">
        <v>28</v>
      </c>
      <c r="N993" s="8">
        <v>3</v>
      </c>
    </row>
    <row r="994" spans="1:14">
      <c r="A994" s="10">
        <v>1776.8144083787633</v>
      </c>
      <c r="B994" s="11" t="s">
        <v>14</v>
      </c>
      <c r="C994" s="10">
        <v>84.660491645053909</v>
      </c>
      <c r="D994" s="12" t="s">
        <v>29</v>
      </c>
      <c r="E994" s="12" t="s">
        <v>35</v>
      </c>
      <c r="F994" s="11" t="s">
        <v>17</v>
      </c>
      <c r="G994" s="11">
        <v>9</v>
      </c>
      <c r="H994" s="11" t="s">
        <v>23</v>
      </c>
      <c r="I994" s="11" t="s">
        <v>17</v>
      </c>
      <c r="J994" s="10">
        <v>3.6945795671529194</v>
      </c>
      <c r="K994" s="10">
        <v>8.3506658151869626</v>
      </c>
      <c r="L994" s="12">
        <v>36</v>
      </c>
      <c r="M994" s="8" t="s">
        <v>23</v>
      </c>
      <c r="N994" s="8">
        <v>7</v>
      </c>
    </row>
    <row r="995" spans="1:14">
      <c r="A995" s="10">
        <v>611.2431137535807</v>
      </c>
      <c r="B995" s="11" t="s">
        <v>24</v>
      </c>
      <c r="C995" s="10">
        <v>84.81743966496866</v>
      </c>
      <c r="D995" s="12" t="s">
        <v>29</v>
      </c>
      <c r="E995" s="12" t="s">
        <v>16</v>
      </c>
      <c r="F995" s="11" t="s">
        <v>17</v>
      </c>
      <c r="G995" s="11">
        <v>11</v>
      </c>
      <c r="H995" s="11" t="s">
        <v>23</v>
      </c>
      <c r="I995" s="11" t="s">
        <v>27</v>
      </c>
      <c r="J995" s="10" t="s">
        <v>28</v>
      </c>
      <c r="K995" s="10" t="s">
        <v>28</v>
      </c>
      <c r="L995" s="12" t="s">
        <v>28</v>
      </c>
      <c r="M995" s="8" t="s">
        <v>28</v>
      </c>
      <c r="N995" s="8">
        <v>3</v>
      </c>
    </row>
    <row r="996" spans="1:14">
      <c r="A996" s="10">
        <v>222.66859065008404</v>
      </c>
      <c r="B996" s="11" t="s">
        <v>14</v>
      </c>
      <c r="C996" s="10">
        <v>84.894232792189456</v>
      </c>
      <c r="D996" s="12" t="s">
        <v>15</v>
      </c>
      <c r="E996" s="12" t="s">
        <v>26</v>
      </c>
      <c r="F996" s="11" t="s">
        <v>17</v>
      </c>
      <c r="G996" s="11">
        <v>28</v>
      </c>
      <c r="H996" s="11" t="s">
        <v>22</v>
      </c>
      <c r="I996" s="11" t="s">
        <v>17</v>
      </c>
      <c r="J996" s="10">
        <v>4.0438775524484374</v>
      </c>
      <c r="K996" s="10">
        <v>12.686080092889263</v>
      </c>
      <c r="L996" s="12">
        <v>29</v>
      </c>
      <c r="M996" s="8" t="s">
        <v>22</v>
      </c>
      <c r="N996" s="8">
        <v>2</v>
      </c>
    </row>
    <row r="997" spans="1:14">
      <c r="A997" s="10">
        <v>999.44424866414261</v>
      </c>
      <c r="B997" s="11" t="s">
        <v>14</v>
      </c>
      <c r="C997" s="10">
        <v>84.896953848271892</v>
      </c>
      <c r="D997" s="12" t="s">
        <v>15</v>
      </c>
      <c r="E997" s="12" t="s">
        <v>30</v>
      </c>
      <c r="F997" s="11" t="s">
        <v>17</v>
      </c>
      <c r="G997" s="11">
        <v>22</v>
      </c>
      <c r="H997" s="11" t="s">
        <v>31</v>
      </c>
      <c r="I997" s="11" t="s">
        <v>27</v>
      </c>
      <c r="J997" s="10" t="s">
        <v>28</v>
      </c>
      <c r="K997" s="10" t="s">
        <v>28</v>
      </c>
      <c r="L997" s="12" t="s">
        <v>28</v>
      </c>
      <c r="M997" s="8" t="s">
        <v>28</v>
      </c>
      <c r="N997" s="8">
        <v>6</v>
      </c>
    </row>
    <row r="998" spans="1:14">
      <c r="A998" s="10">
        <v>255.54759285575184</v>
      </c>
      <c r="B998" s="11" t="s">
        <v>14</v>
      </c>
      <c r="C998" s="10">
        <v>84.905601076246143</v>
      </c>
      <c r="D998" s="12" t="s">
        <v>20</v>
      </c>
      <c r="E998" s="12" t="s">
        <v>26</v>
      </c>
      <c r="F998" s="11" t="s">
        <v>17</v>
      </c>
      <c r="G998" s="11">
        <v>23</v>
      </c>
      <c r="H998" s="11" t="s">
        <v>18</v>
      </c>
      <c r="I998" s="11" t="s">
        <v>27</v>
      </c>
      <c r="J998" s="10" t="s">
        <v>28</v>
      </c>
      <c r="K998" s="10" t="s">
        <v>28</v>
      </c>
      <c r="L998" s="12" t="s">
        <v>28</v>
      </c>
      <c r="M998" s="8" t="s">
        <v>28</v>
      </c>
      <c r="N998" s="8">
        <v>6</v>
      </c>
    </row>
    <row r="999" spans="1:14">
      <c r="A999" s="10">
        <v>1042.9940628012232</v>
      </c>
      <c r="B999" s="11" t="s">
        <v>14</v>
      </c>
      <c r="C999" s="10">
        <v>84.915587809663208</v>
      </c>
      <c r="D999" s="12" t="s">
        <v>29</v>
      </c>
      <c r="E999" s="12" t="s">
        <v>30</v>
      </c>
      <c r="F999" s="11" t="s">
        <v>17</v>
      </c>
      <c r="G999" s="11">
        <v>6</v>
      </c>
      <c r="H999" s="11" t="s">
        <v>31</v>
      </c>
      <c r="I999" s="11" t="s">
        <v>17</v>
      </c>
      <c r="J999" s="10">
        <v>6.1155236263134531</v>
      </c>
      <c r="K999" s="10">
        <v>9.7725251583420114</v>
      </c>
      <c r="L999" s="12">
        <v>18</v>
      </c>
      <c r="M999" s="8" t="s">
        <v>22</v>
      </c>
      <c r="N999" s="8">
        <v>6</v>
      </c>
    </row>
    <row r="1000" spans="1:14">
      <c r="A1000" s="10">
        <v>302.42043605499168</v>
      </c>
      <c r="B1000" s="11" t="s">
        <v>14</v>
      </c>
      <c r="C1000" s="10">
        <v>84.972464030573335</v>
      </c>
      <c r="D1000" s="12" t="s">
        <v>32</v>
      </c>
      <c r="E1000" s="12" t="s">
        <v>26</v>
      </c>
      <c r="F1000" s="11" t="s">
        <v>17</v>
      </c>
      <c r="G1000" s="11">
        <v>5</v>
      </c>
      <c r="H1000" s="11" t="s">
        <v>23</v>
      </c>
      <c r="I1000" s="11" t="s">
        <v>27</v>
      </c>
      <c r="J1000" s="10" t="s">
        <v>28</v>
      </c>
      <c r="K1000" s="10" t="s">
        <v>28</v>
      </c>
      <c r="L1000" s="12" t="s">
        <v>28</v>
      </c>
      <c r="M1000" s="8" t="s">
        <v>28</v>
      </c>
      <c r="N1000" s="8">
        <v>2</v>
      </c>
    </row>
  </sheetData>
  <sortState xmlns:xlrd2="http://schemas.microsoft.com/office/spreadsheetml/2017/richdata2" ref="A2:D1000">
    <sortCondition ref="A1:A1000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2AED-82F1-1D46-ABE3-A37F034B3334}">
  <dimension ref="A2:J29"/>
  <sheetViews>
    <sheetView zoomScale="70" zoomScaleNormal="70" workbookViewId="0">
      <selection activeCell="J11" sqref="J11"/>
    </sheetView>
  </sheetViews>
  <sheetFormatPr defaultColWidth="11" defaultRowHeight="15.6"/>
  <cols>
    <col min="1" max="1" width="20.875" bestFit="1" customWidth="1"/>
    <col min="2" max="2" width="12.625" customWidth="1"/>
    <col min="3" max="3" width="96.5" bestFit="1" customWidth="1"/>
    <col min="4" max="4" width="20.875" bestFit="1" customWidth="1"/>
    <col min="5" max="5" width="21.375" customWidth="1"/>
  </cols>
  <sheetData>
    <row r="2" spans="1:10">
      <c r="A2" s="1" t="s">
        <v>36</v>
      </c>
    </row>
    <row r="3" spans="1:10">
      <c r="A3" s="1" t="s">
        <v>37</v>
      </c>
      <c r="D3" s="3"/>
      <c r="E3" s="3"/>
    </row>
    <row r="4" spans="1:10">
      <c r="A4" s="1"/>
    </row>
    <row r="5" spans="1:10">
      <c r="A5" s="1" t="s">
        <v>38</v>
      </c>
    </row>
    <row r="6" spans="1:10" ht="32.450000000000003" customHeight="1">
      <c r="A6" s="1" t="s">
        <v>39</v>
      </c>
      <c r="B6" s="39" t="s">
        <v>40</v>
      </c>
      <c r="C6" s="40"/>
      <c r="D6" s="45" t="s">
        <v>41</v>
      </c>
      <c r="E6" s="43" t="s">
        <v>42</v>
      </c>
      <c r="F6" s="16"/>
      <c r="G6" s="16"/>
      <c r="H6" s="16"/>
      <c r="J6" s="17"/>
    </row>
    <row r="7" spans="1:10" ht="24" customHeight="1">
      <c r="A7" s="1"/>
      <c r="B7" s="41"/>
      <c r="C7" s="42"/>
      <c r="D7" s="46"/>
      <c r="E7" s="44"/>
      <c r="F7" s="16"/>
      <c r="G7" s="16"/>
      <c r="H7" s="16"/>
      <c r="J7" s="17"/>
    </row>
    <row r="8" spans="1:10" ht="24" customHeight="1">
      <c r="A8" s="1"/>
      <c r="B8" s="33"/>
      <c r="C8" s="34"/>
      <c r="D8" s="35"/>
      <c r="E8" s="36"/>
      <c r="F8" s="16"/>
      <c r="G8" s="16"/>
      <c r="H8" s="16"/>
      <c r="J8" s="17"/>
    </row>
    <row r="9" spans="1:10">
      <c r="B9" s="29" t="s">
        <v>43</v>
      </c>
      <c r="C9" s="30" t="s">
        <v>44</v>
      </c>
      <c r="D9" s="31" t="s">
        <v>39</v>
      </c>
      <c r="E9" s="32">
        <f>COUNTIF('Dataset '!F2:F1000,"Ja")</f>
        <v>999</v>
      </c>
    </row>
    <row r="10" spans="1:10">
      <c r="B10" s="18" t="s">
        <v>45</v>
      </c>
      <c r="C10" s="19" t="s">
        <v>46</v>
      </c>
      <c r="D10" s="20" t="s">
        <v>39</v>
      </c>
      <c r="E10" s="22">
        <f>AVERAGE('Dataset '!C2:C1000)</f>
        <v>60.625621539244868</v>
      </c>
    </row>
    <row r="11" spans="1:10">
      <c r="B11" s="18" t="s">
        <v>47</v>
      </c>
      <c r="C11" s="19" t="s">
        <v>48</v>
      </c>
      <c r="D11" s="20" t="s">
        <v>39</v>
      </c>
      <c r="E11" s="22">
        <f>MAX('Dataset '!C2:C1000)</f>
        <v>84.972464030573335</v>
      </c>
    </row>
    <row r="12" spans="1:10">
      <c r="B12" s="18" t="s">
        <v>49</v>
      </c>
      <c r="C12" s="19" t="s">
        <v>50</v>
      </c>
      <c r="D12" s="28" t="s">
        <v>39</v>
      </c>
      <c r="E12" s="22">
        <f>MIN('Dataset '!C2:C1000)</f>
        <v>35.017801430932316</v>
      </c>
    </row>
    <row r="13" spans="1:10">
      <c r="B13" s="18" t="s">
        <v>51</v>
      </c>
      <c r="C13" s="19" t="s">
        <v>52</v>
      </c>
      <c r="D13" s="20" t="s">
        <v>39</v>
      </c>
      <c r="E13" s="21">
        <f>COUNTIF('Dataset '!B2:B1000,"Man")</f>
        <v>517</v>
      </c>
    </row>
    <row r="14" spans="1:10">
      <c r="B14" s="18" t="s">
        <v>53</v>
      </c>
      <c r="C14" s="19" t="s">
        <v>54</v>
      </c>
      <c r="D14" s="20" t="s">
        <v>39</v>
      </c>
      <c r="E14" s="21">
        <f>COUNTIF('Dataset '!B2:B1000,"Vrouw")</f>
        <v>482</v>
      </c>
    </row>
    <row r="15" spans="1:10">
      <c r="B15" s="18" t="s">
        <v>55</v>
      </c>
      <c r="C15" s="19" t="s">
        <v>56</v>
      </c>
      <c r="D15" s="20" t="s">
        <v>39</v>
      </c>
      <c r="E15" s="22">
        <f>AVERAGEIF('Dataset '!B2:B1000,"Vrouw",'Dataset '!C2:C1000)</f>
        <v>60.889513699591909</v>
      </c>
    </row>
    <row r="16" spans="1:10">
      <c r="B16" s="18" t="s">
        <v>57</v>
      </c>
      <c r="C16" s="19" t="s">
        <v>58</v>
      </c>
      <c r="D16" s="20" t="s">
        <v>39</v>
      </c>
      <c r="E16" s="22">
        <f>_xlfn.MAXIFS('Dataset '!C2:C1000,'Dataset '!B2:B1000,"Man")</f>
        <v>84.81743966496866</v>
      </c>
    </row>
    <row r="17" spans="2:5">
      <c r="B17" s="18" t="s">
        <v>59</v>
      </c>
      <c r="C17" s="19" t="s">
        <v>60</v>
      </c>
      <c r="D17" s="20" t="s">
        <v>39</v>
      </c>
      <c r="E17" s="21">
        <f>COUNTIF('Dataset '!D2:D1000,"Rotterdam")</f>
        <v>187</v>
      </c>
    </row>
    <row r="18" spans="2:5">
      <c r="B18" s="18" t="s">
        <v>61</v>
      </c>
      <c r="C18" s="19" t="s">
        <v>62</v>
      </c>
      <c r="D18" s="20" t="s">
        <v>39</v>
      </c>
      <c r="E18" s="21">
        <f>COUNTIF('Dataset '!D2:D1000,"Amsterdam")</f>
        <v>190</v>
      </c>
    </row>
    <row r="19" spans="2:5">
      <c r="B19" s="18" t="s">
        <v>63</v>
      </c>
      <c r="C19" s="19" t="s">
        <v>64</v>
      </c>
      <c r="D19" s="20" t="s">
        <v>39</v>
      </c>
      <c r="E19" s="21">
        <f>COUNTIFS('Dataset '!F2:F1000,"Ja",'Dataset '!E2:E1000,"Cardiologie")</f>
        <v>204</v>
      </c>
    </row>
    <row r="20" spans="2:5">
      <c r="B20" s="18" t="s">
        <v>65</v>
      </c>
      <c r="C20" s="19" t="s">
        <v>66</v>
      </c>
      <c r="D20" s="20" t="s">
        <v>39</v>
      </c>
      <c r="E20" s="21">
        <f>COUNTIFS('Dataset '!F2:F1000,"Ja",'Dataset '!E2:E1000,"Cardiologie",'Dataset '!D2:D1000,"Maastricht")</f>
        <v>43</v>
      </c>
    </row>
    <row r="21" spans="2:5">
      <c r="B21" s="18" t="s">
        <v>67</v>
      </c>
      <c r="C21" s="19" t="s">
        <v>68</v>
      </c>
      <c r="D21" s="20" t="s">
        <v>39</v>
      </c>
      <c r="E21" s="21">
        <f>COUNTIFS('Dataset '!F2:F1000,"Ja",'Dataset '!G2:G1000,"&gt;30",'Dataset '!G2:G1000,"&lt;40")</f>
        <v>204</v>
      </c>
    </row>
    <row r="22" spans="2:5">
      <c r="B22" s="18" t="s">
        <v>69</v>
      </c>
      <c r="C22" s="19" t="s">
        <v>70</v>
      </c>
      <c r="D22" s="20" t="s">
        <v>39</v>
      </c>
      <c r="E22" s="21">
        <f>COUNTIFS('Dataset '!F2:F1000,"Ja",'Dataset '!H2:H1000,"Maandag")</f>
        <v>152</v>
      </c>
    </row>
    <row r="23" spans="2:5">
      <c r="B23" s="18" t="s">
        <v>71</v>
      </c>
      <c r="C23" s="19" t="s">
        <v>72</v>
      </c>
      <c r="D23" s="20" t="s">
        <v>39</v>
      </c>
      <c r="E23" s="22">
        <f>SUM('Dataset '!C2:C1000)</f>
        <v>60564.995917705623</v>
      </c>
    </row>
    <row r="24" spans="2:5">
      <c r="B24" s="18" t="s">
        <v>73</v>
      </c>
      <c r="C24" s="19" t="s">
        <v>74</v>
      </c>
      <c r="D24" s="20" t="s">
        <v>39</v>
      </c>
      <c r="E24" s="22">
        <f>SUMIF('Dataset '!B2:B1000,"Vrouw",'Dataset '!C2:C1000)</f>
        <v>29348.745603203301</v>
      </c>
    </row>
    <row r="25" spans="2:5">
      <c r="B25" s="18" t="s">
        <v>75</v>
      </c>
      <c r="C25" s="19" t="s">
        <v>76</v>
      </c>
      <c r="D25" s="20" t="s">
        <v>39</v>
      </c>
      <c r="E25" s="22">
        <f>SUMIF('Dataset '!C2:C1000,"&gt;=58",'Dataset '!C2:C1000)</f>
        <v>40236.02831878257</v>
      </c>
    </row>
    <row r="26" spans="2:5">
      <c r="B26" s="18" t="s">
        <v>77</v>
      </c>
      <c r="C26" s="19" t="s">
        <v>78</v>
      </c>
      <c r="D26" s="20" t="s">
        <v>39</v>
      </c>
      <c r="E26" s="23" t="str">
        <f>VLOOKUP('Dataset '!A2,'Dataset '!A2:B2,2,FALSE)</f>
        <v>Vrouw</v>
      </c>
    </row>
    <row r="27" spans="2:5">
      <c r="B27" s="18" t="s">
        <v>79</v>
      </c>
      <c r="C27" s="19" t="s">
        <v>80</v>
      </c>
      <c r="D27" s="20" t="s">
        <v>39</v>
      </c>
      <c r="E27" s="22">
        <f>VLOOKUP('Dataset '!A2,'Dataset '!A2:C2,3,FALSE)</f>
        <v>35.017801430932316</v>
      </c>
    </row>
    <row r="28" spans="2:5">
      <c r="B28" s="24" t="s">
        <v>81</v>
      </c>
      <c r="C28" s="25" t="s">
        <v>82</v>
      </c>
      <c r="D28" s="26" t="s">
        <v>39</v>
      </c>
      <c r="E28" s="27">
        <f>VLOOKUP('Dataset '!A2,'Dataset '!A2:G1000,7,FALSE)</f>
        <v>26</v>
      </c>
    </row>
    <row r="29" spans="2:5">
      <c r="B29" s="2"/>
      <c r="D29" s="5"/>
    </row>
  </sheetData>
  <mergeCells count="3">
    <mergeCell ref="B6:C7"/>
    <mergeCell ref="E6:E7"/>
    <mergeCell ref="D6:D7"/>
  </mergeCells>
  <phoneticPr fontId="3" type="noConversion"/>
  <conditionalFormatting sqref="D9:D29">
    <cfRule type="containsText" dxfId="11" priority="3" operator="containsText" text="Nog niet aan begonnen">
      <formula>NOT(ISERROR(SEARCH("Nog niet aan begonnen",D9)))</formula>
    </cfRule>
  </conditionalFormatting>
  <conditionalFormatting sqref="D9:D29">
    <cfRule type="containsText" dxfId="10" priority="1" operator="containsText" text="Voltooid">
      <formula>NOT(ISERROR(SEARCH("Voltooid",D9)))</formula>
    </cfRule>
    <cfRule type="containsText" dxfId="9" priority="2" operator="containsText" text="Mee bezig">
      <formula>NOT(ISERROR(SEARCH("Mee bezig",D9)))</formula>
    </cfRule>
  </conditionalFormatting>
  <dataValidations count="1">
    <dataValidation type="list" allowBlank="1" showInputMessage="1" showErrorMessage="1" sqref="D10:D29 D9" xr:uid="{06B26D45-035B-A24B-8DB3-0A564ED76CC4}">
      <formula1>$A$3:$A$6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33B6-809B-7D4B-86EE-383C7C945E58}">
  <dimension ref="A2:J16"/>
  <sheetViews>
    <sheetView zoomScale="70" zoomScaleNormal="70" workbookViewId="0">
      <selection activeCell="C24" sqref="C24"/>
    </sheetView>
  </sheetViews>
  <sheetFormatPr defaultColWidth="11" defaultRowHeight="15.6"/>
  <cols>
    <col min="1" max="1" width="15.25" customWidth="1"/>
    <col min="2" max="2" width="11.75" bestFit="1" customWidth="1"/>
    <col min="3" max="3" width="97.5" customWidth="1"/>
    <col min="4" max="4" width="20.25" customWidth="1"/>
    <col min="5" max="5" width="20.875" bestFit="1" customWidth="1"/>
  </cols>
  <sheetData>
    <row r="2" spans="1:10">
      <c r="A2" s="1" t="s">
        <v>36</v>
      </c>
    </row>
    <row r="3" spans="1:10">
      <c r="A3" s="1" t="s">
        <v>37</v>
      </c>
    </row>
    <row r="4" spans="1:10">
      <c r="A4" s="1"/>
    </row>
    <row r="5" spans="1:10">
      <c r="A5" s="1" t="s">
        <v>38</v>
      </c>
      <c r="E5" t="s">
        <v>83</v>
      </c>
    </row>
    <row r="6" spans="1:10" ht="32.450000000000003" customHeight="1">
      <c r="A6" s="1" t="s">
        <v>39</v>
      </c>
      <c r="B6" s="39" t="s">
        <v>40</v>
      </c>
      <c r="C6" s="40"/>
      <c r="D6" s="45" t="s">
        <v>41</v>
      </c>
      <c r="E6" s="43" t="s">
        <v>84</v>
      </c>
      <c r="F6" s="16"/>
      <c r="G6" s="16"/>
      <c r="H6" s="16"/>
      <c r="J6" s="17"/>
    </row>
    <row r="7" spans="1:10" ht="24" customHeight="1">
      <c r="A7" s="1"/>
      <c r="B7" s="41"/>
      <c r="C7" s="42"/>
      <c r="D7" s="46"/>
      <c r="E7" s="44"/>
      <c r="F7" s="16"/>
      <c r="G7" s="16"/>
      <c r="H7" s="16"/>
      <c r="J7" s="17"/>
    </row>
    <row r="8" spans="1:10">
      <c r="B8" s="47" t="s">
        <v>85</v>
      </c>
      <c r="C8" s="48"/>
      <c r="D8" s="48"/>
      <c r="E8" s="49"/>
    </row>
    <row r="9" spans="1:10">
      <c r="B9" s="18" t="s">
        <v>86</v>
      </c>
      <c r="C9" s="19" t="s">
        <v>87</v>
      </c>
      <c r="D9" s="20" t="s">
        <v>39</v>
      </c>
      <c r="E9" s="37"/>
    </row>
    <row r="10" spans="1:10">
      <c r="B10" s="18" t="s">
        <v>88</v>
      </c>
      <c r="C10" s="19" t="s">
        <v>89</v>
      </c>
      <c r="D10" s="28" t="s">
        <v>39</v>
      </c>
      <c r="E10" s="37"/>
    </row>
    <row r="11" spans="1:10">
      <c r="B11" s="18" t="s">
        <v>90</v>
      </c>
      <c r="C11" s="19" t="s">
        <v>91</v>
      </c>
      <c r="D11" s="20" t="s">
        <v>39</v>
      </c>
      <c r="E11" s="37"/>
    </row>
    <row r="12" spans="1:10">
      <c r="A12" s="4"/>
      <c r="B12" s="18" t="s">
        <v>92</v>
      </c>
      <c r="C12" s="19" t="s">
        <v>93</v>
      </c>
      <c r="D12" s="20" t="s">
        <v>39</v>
      </c>
      <c r="E12" s="37"/>
    </row>
    <row r="13" spans="1:10">
      <c r="B13" s="18" t="s">
        <v>94</v>
      </c>
      <c r="C13" s="19" t="s">
        <v>95</v>
      </c>
      <c r="D13" s="20" t="s">
        <v>39</v>
      </c>
      <c r="E13" s="37"/>
    </row>
    <row r="14" spans="1:10">
      <c r="B14" s="18" t="s">
        <v>96</v>
      </c>
      <c r="C14" s="19" t="s">
        <v>97</v>
      </c>
      <c r="D14" s="20" t="s">
        <v>39</v>
      </c>
      <c r="E14" s="37"/>
    </row>
    <row r="15" spans="1:10">
      <c r="B15" s="18" t="s">
        <v>98</v>
      </c>
      <c r="C15" s="19" t="s">
        <v>99</v>
      </c>
      <c r="D15" s="20" t="s">
        <v>39</v>
      </c>
      <c r="E15" s="37"/>
    </row>
    <row r="16" spans="1:10">
      <c r="B16" s="24" t="s">
        <v>100</v>
      </c>
      <c r="C16" s="25" t="s">
        <v>101</v>
      </c>
      <c r="D16" s="26" t="s">
        <v>39</v>
      </c>
      <c r="E16" s="38"/>
    </row>
  </sheetData>
  <mergeCells count="4">
    <mergeCell ref="B6:C7"/>
    <mergeCell ref="D6:D7"/>
    <mergeCell ref="E6:E7"/>
    <mergeCell ref="B8:E8"/>
  </mergeCells>
  <phoneticPr fontId="3" type="noConversion"/>
  <conditionalFormatting sqref="D9:D16">
    <cfRule type="containsText" dxfId="8" priority="3" operator="containsText" text="Nog niet aan begonnen">
      <formula>NOT(ISERROR(SEARCH("Nog niet aan begonnen",D9)))</formula>
    </cfRule>
  </conditionalFormatting>
  <conditionalFormatting sqref="D9:D16">
    <cfRule type="containsText" dxfId="7" priority="1" operator="containsText" text="Voltooid">
      <formula>NOT(ISERROR(SEARCH("Voltooid",D9)))</formula>
    </cfRule>
    <cfRule type="containsText" dxfId="6" priority="2" operator="containsText" text="Mee bezig">
      <formula>NOT(ISERROR(SEARCH("Mee bezig",D9)))</formula>
    </cfRule>
  </conditionalFormatting>
  <dataValidations count="1">
    <dataValidation type="list" allowBlank="1" showInputMessage="1" showErrorMessage="1" sqref="D9:D16" xr:uid="{6A7EBFFB-C673-4EF0-9A99-3CAFA1994009}">
      <formula1>$A$3:$A$6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9212-D8EB-DE43-A4AB-E7C85A1A71D3}">
  <dimension ref="A2:E18"/>
  <sheetViews>
    <sheetView tabSelected="1" zoomScale="70" zoomScaleNormal="70" workbookViewId="0">
      <selection activeCell="C24" sqref="C24"/>
    </sheetView>
  </sheetViews>
  <sheetFormatPr defaultColWidth="11" defaultRowHeight="15.6"/>
  <cols>
    <col min="2" max="2" width="13.125" bestFit="1" customWidth="1"/>
    <col min="3" max="3" width="115" bestFit="1" customWidth="1"/>
    <col min="4" max="4" width="21.625" customWidth="1"/>
    <col min="5" max="5" width="21" customWidth="1"/>
    <col min="6" max="6" width="110.125" bestFit="1" customWidth="1"/>
    <col min="7" max="7" width="20.875" bestFit="1" customWidth="1"/>
    <col min="8" max="8" width="10.875" customWidth="1"/>
  </cols>
  <sheetData>
    <row r="2" spans="1:5">
      <c r="A2" s="1" t="s">
        <v>36</v>
      </c>
    </row>
    <row r="3" spans="1:5" ht="15.6" customHeight="1">
      <c r="A3" s="1" t="s">
        <v>37</v>
      </c>
    </row>
    <row r="4" spans="1:5" ht="15.6" customHeight="1">
      <c r="A4" s="1"/>
    </row>
    <row r="5" spans="1:5">
      <c r="A5" s="1" t="s">
        <v>38</v>
      </c>
      <c r="E5" t="s">
        <v>83</v>
      </c>
    </row>
    <row r="6" spans="1:5" ht="24" customHeight="1">
      <c r="A6" s="1" t="s">
        <v>39</v>
      </c>
      <c r="B6" s="39" t="s">
        <v>40</v>
      </c>
      <c r="C6" s="40"/>
      <c r="D6" s="45" t="s">
        <v>41</v>
      </c>
      <c r="E6" s="43" t="s">
        <v>84</v>
      </c>
    </row>
    <row r="7" spans="1:5" ht="28.15" customHeight="1">
      <c r="B7" s="41"/>
      <c r="C7" s="42"/>
      <c r="D7" s="46"/>
      <c r="E7" s="44"/>
    </row>
    <row r="8" spans="1:5">
      <c r="B8" s="50" t="s">
        <v>102</v>
      </c>
      <c r="C8" s="51"/>
      <c r="D8" s="51"/>
      <c r="E8" s="52"/>
    </row>
    <row r="9" spans="1:5">
      <c r="B9" s="18" t="s">
        <v>103</v>
      </c>
      <c r="C9" s="19" t="s">
        <v>104</v>
      </c>
      <c r="D9" s="20" t="s">
        <v>39</v>
      </c>
      <c r="E9" s="37"/>
    </row>
    <row r="10" spans="1:5">
      <c r="B10" s="18" t="s">
        <v>105</v>
      </c>
      <c r="C10" s="19" t="s">
        <v>106</v>
      </c>
      <c r="D10" s="20" t="s">
        <v>39</v>
      </c>
      <c r="E10" s="37"/>
    </row>
    <row r="11" spans="1:5">
      <c r="B11" s="18" t="s">
        <v>107</v>
      </c>
      <c r="C11" s="19" t="s">
        <v>108</v>
      </c>
      <c r="D11" s="20" t="s">
        <v>39</v>
      </c>
      <c r="E11" s="21"/>
    </row>
    <row r="12" spans="1:5">
      <c r="B12" s="18" t="s">
        <v>109</v>
      </c>
      <c r="C12" s="19" t="s">
        <v>110</v>
      </c>
      <c r="D12" s="20" t="s">
        <v>39</v>
      </c>
      <c r="E12" s="21"/>
    </row>
    <row r="13" spans="1:5">
      <c r="B13" s="18" t="s">
        <v>111</v>
      </c>
      <c r="C13" s="19" t="s">
        <v>112</v>
      </c>
      <c r="D13" s="20" t="s">
        <v>39</v>
      </c>
      <c r="E13" s="21"/>
    </row>
    <row r="14" spans="1:5">
      <c r="B14" s="18" t="s">
        <v>113</v>
      </c>
      <c r="C14" s="19" t="s">
        <v>114</v>
      </c>
      <c r="D14" s="20" t="s">
        <v>39</v>
      </c>
      <c r="E14" s="21"/>
    </row>
    <row r="15" spans="1:5">
      <c r="B15" s="18" t="s">
        <v>115</v>
      </c>
      <c r="C15" s="19" t="s">
        <v>116</v>
      </c>
      <c r="D15" s="20" t="s">
        <v>39</v>
      </c>
      <c r="E15" s="21"/>
    </row>
    <row r="16" spans="1:5">
      <c r="B16" s="18" t="s">
        <v>117</v>
      </c>
      <c r="C16" s="19" t="s">
        <v>118</v>
      </c>
      <c r="D16" s="20" t="s">
        <v>39</v>
      </c>
      <c r="E16" s="21"/>
    </row>
    <row r="17" spans="2:5">
      <c r="B17" s="18" t="s">
        <v>119</v>
      </c>
      <c r="C17" s="19" t="s">
        <v>120</v>
      </c>
      <c r="D17" s="20" t="s">
        <v>39</v>
      </c>
      <c r="E17" s="21"/>
    </row>
    <row r="18" spans="2:5">
      <c r="B18" s="24" t="s">
        <v>121</v>
      </c>
      <c r="C18" s="25" t="s">
        <v>122</v>
      </c>
      <c r="D18" s="26" t="s">
        <v>39</v>
      </c>
      <c r="E18" s="27"/>
    </row>
  </sheetData>
  <mergeCells count="4">
    <mergeCell ref="B8:E8"/>
    <mergeCell ref="B6:C7"/>
    <mergeCell ref="D6:D7"/>
    <mergeCell ref="E6:E7"/>
  </mergeCells>
  <phoneticPr fontId="3" type="noConversion"/>
  <conditionalFormatting sqref="D9:D18">
    <cfRule type="containsText" dxfId="5" priority="3" operator="containsText" text="Nog niet aan begonnen">
      <formula>NOT(ISERROR(SEARCH("Nog niet aan begonnen",D9)))</formula>
    </cfRule>
  </conditionalFormatting>
  <conditionalFormatting sqref="D9:D18">
    <cfRule type="containsText" dxfId="4" priority="1" operator="containsText" text="Voltooid">
      <formula>NOT(ISERROR(SEARCH("Voltooid",D9)))</formula>
    </cfRule>
    <cfRule type="containsText" dxfId="3" priority="2" operator="containsText" text="Mee bezig">
      <formula>NOT(ISERROR(SEARCH("Mee bezig",D9)))</formula>
    </cfRule>
  </conditionalFormatting>
  <dataValidations count="1">
    <dataValidation type="list" allowBlank="1" showInputMessage="1" showErrorMessage="1" sqref="D9:D18" xr:uid="{8AC6C26D-82B6-BD4B-91C7-80B4FE579A68}">
      <formula1>$A$3:$A$6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BBBB-40EB-4DB2-A6AE-6C380E6EB6D0}">
  <dimension ref="A2:E18"/>
  <sheetViews>
    <sheetView zoomScale="70" zoomScaleNormal="70" workbookViewId="0">
      <selection activeCell="C14" sqref="C14"/>
    </sheetView>
  </sheetViews>
  <sheetFormatPr defaultColWidth="11" defaultRowHeight="15.6"/>
  <cols>
    <col min="2" max="2" width="13.125" bestFit="1" customWidth="1"/>
    <col min="3" max="3" width="115" bestFit="1" customWidth="1"/>
    <col min="4" max="4" width="21.625" customWidth="1"/>
    <col min="5" max="5" width="21" customWidth="1"/>
    <col min="6" max="6" width="110.125" bestFit="1" customWidth="1"/>
    <col min="7" max="7" width="20.875" bestFit="1" customWidth="1"/>
    <col min="8" max="8" width="10.875" customWidth="1"/>
  </cols>
  <sheetData>
    <row r="2" spans="1:5">
      <c r="A2" s="1" t="s">
        <v>36</v>
      </c>
    </row>
    <row r="3" spans="1:5" ht="15.6" customHeight="1">
      <c r="A3" s="1" t="s">
        <v>37</v>
      </c>
    </row>
    <row r="4" spans="1:5" ht="15.6" customHeight="1">
      <c r="A4" s="1"/>
    </row>
    <row r="5" spans="1:5">
      <c r="A5" s="1" t="s">
        <v>38</v>
      </c>
      <c r="E5" t="s">
        <v>83</v>
      </c>
    </row>
    <row r="6" spans="1:5" ht="24" customHeight="1">
      <c r="A6" s="1" t="s">
        <v>39</v>
      </c>
      <c r="B6" s="39" t="s">
        <v>40</v>
      </c>
      <c r="C6" s="40"/>
      <c r="D6" s="45" t="s">
        <v>41</v>
      </c>
      <c r="E6" s="43" t="s">
        <v>84</v>
      </c>
    </row>
    <row r="7" spans="1:5" ht="28.15" customHeight="1">
      <c r="B7" s="41"/>
      <c r="C7" s="42"/>
      <c r="D7" s="46"/>
      <c r="E7" s="44"/>
    </row>
    <row r="8" spans="1:5">
      <c r="B8" s="50" t="s">
        <v>102</v>
      </c>
      <c r="C8" s="51"/>
      <c r="D8" s="51"/>
      <c r="E8" s="52"/>
    </row>
    <row r="9" spans="1:5">
      <c r="B9" s="18" t="s">
        <v>103</v>
      </c>
      <c r="C9" s="19" t="s">
        <v>104</v>
      </c>
      <c r="D9" s="20" t="s">
        <v>39</v>
      </c>
      <c r="E9" s="37"/>
    </row>
    <row r="10" spans="1:5">
      <c r="B10" s="18" t="s">
        <v>105</v>
      </c>
      <c r="C10" s="19" t="s">
        <v>106</v>
      </c>
      <c r="D10" s="20" t="s">
        <v>39</v>
      </c>
      <c r="E10" s="37"/>
    </row>
    <row r="11" spans="1:5">
      <c r="B11" s="18" t="s">
        <v>107</v>
      </c>
      <c r="C11" s="19" t="s">
        <v>108</v>
      </c>
      <c r="D11" s="20" t="s">
        <v>39</v>
      </c>
      <c r="E11" s="21">
        <v>98</v>
      </c>
    </row>
    <row r="12" spans="1:5">
      <c r="B12" s="18" t="s">
        <v>109</v>
      </c>
      <c r="C12" s="19" t="s">
        <v>110</v>
      </c>
      <c r="D12" s="20" t="s">
        <v>39</v>
      </c>
      <c r="E12" s="21">
        <v>103</v>
      </c>
    </row>
    <row r="13" spans="1:5">
      <c r="B13" s="18" t="s">
        <v>111</v>
      </c>
      <c r="C13" s="19" t="s">
        <v>112</v>
      </c>
      <c r="D13" s="20" t="s">
        <v>39</v>
      </c>
      <c r="E13" s="21">
        <v>28</v>
      </c>
    </row>
    <row r="14" spans="1:5">
      <c r="B14" s="18" t="s">
        <v>113</v>
      </c>
      <c r="C14" s="19" t="s">
        <v>114</v>
      </c>
      <c r="D14" s="20" t="s">
        <v>39</v>
      </c>
      <c r="E14" s="21" t="s">
        <v>15</v>
      </c>
    </row>
    <row r="15" spans="1:5">
      <c r="B15" s="18" t="s">
        <v>115</v>
      </c>
      <c r="C15" s="19" t="s">
        <v>116</v>
      </c>
      <c r="D15" s="20" t="s">
        <v>39</v>
      </c>
      <c r="E15" s="21" t="s">
        <v>29</v>
      </c>
    </row>
    <row r="16" spans="1:5">
      <c r="B16" s="18" t="s">
        <v>117</v>
      </c>
      <c r="C16" s="19" t="s">
        <v>118</v>
      </c>
      <c r="D16" s="20" t="s">
        <v>39</v>
      </c>
      <c r="E16" s="21">
        <v>60</v>
      </c>
    </row>
    <row r="17" spans="2:5">
      <c r="B17" s="18" t="s">
        <v>119</v>
      </c>
      <c r="C17" s="19" t="s">
        <v>120</v>
      </c>
      <c r="D17" s="20" t="s">
        <v>39</v>
      </c>
      <c r="E17" s="21">
        <v>82</v>
      </c>
    </row>
    <row r="18" spans="2:5">
      <c r="B18" s="24" t="s">
        <v>121</v>
      </c>
      <c r="C18" s="25" t="s">
        <v>122</v>
      </c>
      <c r="D18" s="26" t="s">
        <v>39</v>
      </c>
      <c r="E18" s="27">
        <v>39</v>
      </c>
    </row>
  </sheetData>
  <mergeCells count="4">
    <mergeCell ref="B6:C7"/>
    <mergeCell ref="D6:D7"/>
    <mergeCell ref="E6:E7"/>
    <mergeCell ref="B8:E8"/>
  </mergeCells>
  <conditionalFormatting sqref="D9:D18">
    <cfRule type="containsText" dxfId="2" priority="3" operator="containsText" text="Nog niet aan begonnen">
      <formula>NOT(ISERROR(SEARCH("Nog niet aan begonnen",D9)))</formula>
    </cfRule>
  </conditionalFormatting>
  <conditionalFormatting sqref="D9:D18">
    <cfRule type="containsText" dxfId="1" priority="1" operator="containsText" text="Voltooid">
      <formula>NOT(ISERROR(SEARCH("Voltooid",D9)))</formula>
    </cfRule>
    <cfRule type="containsText" dxfId="0" priority="2" operator="containsText" text="Mee bezig">
      <formula>NOT(ISERROR(SEARCH("Mee bezig",D9)))</formula>
    </cfRule>
  </conditionalFormatting>
  <dataValidations count="1">
    <dataValidation type="list" allowBlank="1" showInputMessage="1" showErrorMessage="1" sqref="D9:D18" xr:uid="{155C6B62-7609-4AC2-86B5-68AD209B37E6}">
      <formula1>$A$3:$A$6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E541-A5CC-431D-A255-7E025921AD71}">
  <dimension ref="A3:D35"/>
  <sheetViews>
    <sheetView zoomScale="85" zoomScaleNormal="85" workbookViewId="0">
      <selection activeCell="G20" sqref="G20"/>
    </sheetView>
  </sheetViews>
  <sheetFormatPr defaultRowHeight="15.6"/>
  <cols>
    <col min="1" max="1" width="22.625" bestFit="1" customWidth="1"/>
    <col min="2" max="2" width="15.25" bestFit="1" customWidth="1"/>
    <col min="3" max="4" width="11.875" bestFit="1" customWidth="1"/>
  </cols>
  <sheetData>
    <row r="3" spans="1:4">
      <c r="A3" s="13" t="s">
        <v>123</v>
      </c>
      <c r="B3" s="13" t="s">
        <v>124</v>
      </c>
    </row>
    <row r="4" spans="1:4">
      <c r="A4" s="13" t="s">
        <v>125</v>
      </c>
      <c r="B4" t="s">
        <v>24</v>
      </c>
      <c r="C4" t="s">
        <v>14</v>
      </c>
      <c r="D4" t="s">
        <v>126</v>
      </c>
    </row>
    <row r="5" spans="1:4">
      <c r="A5" s="14" t="s">
        <v>29</v>
      </c>
      <c r="B5">
        <v>35.300572521562778</v>
      </c>
      <c r="C5">
        <v>36.860782158845694</v>
      </c>
      <c r="D5">
        <v>35.300572521562778</v>
      </c>
    </row>
    <row r="6" spans="1:4">
      <c r="A6" s="15" t="s">
        <v>26</v>
      </c>
      <c r="B6">
        <v>36.326963728492728</v>
      </c>
      <c r="C6">
        <v>41.83959322163669</v>
      </c>
      <c r="D6">
        <v>36.326963728492728</v>
      </c>
    </row>
    <row r="7" spans="1:4">
      <c r="A7" s="15" t="s">
        <v>16</v>
      </c>
      <c r="B7">
        <v>36.601635511221431</v>
      </c>
      <c r="C7">
        <v>39.121636829784542</v>
      </c>
      <c r="D7">
        <v>36.601635511221431</v>
      </c>
    </row>
    <row r="8" spans="1:4">
      <c r="A8" s="15" t="s">
        <v>30</v>
      </c>
      <c r="B8">
        <v>35.300572521562778</v>
      </c>
      <c r="C8">
        <v>36.860782158845694</v>
      </c>
      <c r="D8">
        <v>35.300572521562778</v>
      </c>
    </row>
    <row r="9" spans="1:4">
      <c r="A9" s="15" t="s">
        <v>21</v>
      </c>
      <c r="B9">
        <v>43.447505414879664</v>
      </c>
      <c r="C9">
        <v>42.17466873544857</v>
      </c>
      <c r="D9">
        <v>42.17466873544857</v>
      </c>
    </row>
    <row r="10" spans="1:4">
      <c r="A10" s="15" t="s">
        <v>35</v>
      </c>
      <c r="B10">
        <v>35.843541786638689</v>
      </c>
      <c r="C10">
        <v>37.090985921886293</v>
      </c>
      <c r="D10">
        <v>35.843541786638689</v>
      </c>
    </row>
    <row r="11" spans="1:4">
      <c r="A11" s="14" t="s">
        <v>15</v>
      </c>
      <c r="B11">
        <v>35.964636435110478</v>
      </c>
      <c r="C11">
        <v>35.017801430932316</v>
      </c>
      <c r="D11">
        <v>35.017801430932316</v>
      </c>
    </row>
    <row r="12" spans="1:4">
      <c r="A12" s="15" t="s">
        <v>26</v>
      </c>
      <c r="B12">
        <v>37.87782251309384</v>
      </c>
      <c r="C12">
        <v>36.429317506800892</v>
      </c>
      <c r="D12">
        <v>36.429317506800892</v>
      </c>
    </row>
    <row r="13" spans="1:4">
      <c r="A13" s="15" t="s">
        <v>16</v>
      </c>
      <c r="B13">
        <v>36.166286444723674</v>
      </c>
      <c r="C13">
        <v>35.017801430932316</v>
      </c>
      <c r="D13">
        <v>35.017801430932316</v>
      </c>
    </row>
    <row r="14" spans="1:4">
      <c r="A14" s="15" t="s">
        <v>30</v>
      </c>
      <c r="B14">
        <v>35.964636435110478</v>
      </c>
      <c r="C14">
        <v>36.38108025926045</v>
      </c>
      <c r="D14">
        <v>35.964636435110478</v>
      </c>
    </row>
    <row r="15" spans="1:4">
      <c r="A15" s="15" t="s">
        <v>21</v>
      </c>
      <c r="B15">
        <v>39.061271801169212</v>
      </c>
      <c r="C15">
        <v>41.126045468646993</v>
      </c>
      <c r="D15">
        <v>39.061271801169212</v>
      </c>
    </row>
    <row r="16" spans="1:4">
      <c r="A16" s="15" t="s">
        <v>35</v>
      </c>
      <c r="B16">
        <v>36.999056912660137</v>
      </c>
      <c r="C16">
        <v>36.670108503040382</v>
      </c>
      <c r="D16">
        <v>36.670108503040382</v>
      </c>
    </row>
    <row r="17" spans="1:4">
      <c r="A17" s="14" t="s">
        <v>25</v>
      </c>
      <c r="B17">
        <v>35.248037164385117</v>
      </c>
      <c r="C17">
        <v>35.587627754615092</v>
      </c>
      <c r="D17">
        <v>35.248037164385117</v>
      </c>
    </row>
    <row r="18" spans="1:4">
      <c r="A18" s="15" t="s">
        <v>26</v>
      </c>
      <c r="B18">
        <v>35.248037164385117</v>
      </c>
      <c r="C18">
        <v>36.198546516877009</v>
      </c>
      <c r="D18">
        <v>35.248037164385117</v>
      </c>
    </row>
    <row r="19" spans="1:4">
      <c r="A19" s="15" t="s">
        <v>16</v>
      </c>
      <c r="B19">
        <v>36.010879374439121</v>
      </c>
      <c r="C19">
        <v>35.587627754615092</v>
      </c>
      <c r="D19">
        <v>35.587627754615092</v>
      </c>
    </row>
    <row r="20" spans="1:4">
      <c r="A20" s="15" t="s">
        <v>30</v>
      </c>
      <c r="B20">
        <v>38.721498821113023</v>
      </c>
      <c r="C20">
        <v>38.59454442078232</v>
      </c>
      <c r="D20">
        <v>38.59454442078232</v>
      </c>
    </row>
    <row r="21" spans="1:4">
      <c r="A21" s="15" t="s">
        <v>21</v>
      </c>
      <c r="B21">
        <v>37.222403843252565</v>
      </c>
      <c r="C21">
        <v>37.496256836662091</v>
      </c>
      <c r="D21">
        <v>37.222403843252565</v>
      </c>
    </row>
    <row r="22" spans="1:4">
      <c r="A22" s="15" t="s">
        <v>35</v>
      </c>
      <c r="B22">
        <v>36.967652780511621</v>
      </c>
      <c r="C22">
        <v>35.598746708653323</v>
      </c>
      <c r="D22">
        <v>35.598746708653323</v>
      </c>
    </row>
    <row r="23" spans="1:4">
      <c r="A23" s="14" t="s">
        <v>32</v>
      </c>
      <c r="B23">
        <v>35.553460452970008</v>
      </c>
      <c r="C23">
        <v>36.142606823703218</v>
      </c>
      <c r="D23">
        <v>35.553460452970008</v>
      </c>
    </row>
    <row r="24" spans="1:4">
      <c r="A24" s="15" t="s">
        <v>26</v>
      </c>
      <c r="B24">
        <v>35.710359327075864</v>
      </c>
      <c r="C24">
        <v>36.335285311865306</v>
      </c>
      <c r="D24">
        <v>35.710359327075864</v>
      </c>
    </row>
    <row r="25" spans="1:4">
      <c r="A25" s="15" t="s">
        <v>16</v>
      </c>
      <c r="B25">
        <v>51.212801914455255</v>
      </c>
      <c r="C25">
        <v>37.738865744381606</v>
      </c>
      <c r="D25">
        <v>37.738865744381606</v>
      </c>
    </row>
    <row r="26" spans="1:4">
      <c r="A26" s="15" t="s">
        <v>30</v>
      </c>
      <c r="B26">
        <v>35.681656316820103</v>
      </c>
      <c r="C26">
        <v>39.036450039626089</v>
      </c>
      <c r="D26">
        <v>35.681656316820103</v>
      </c>
    </row>
    <row r="27" spans="1:4">
      <c r="A27" s="15" t="s">
        <v>21</v>
      </c>
      <c r="B27">
        <v>35.553460452970008</v>
      </c>
      <c r="C27">
        <v>36.142606823703218</v>
      </c>
      <c r="D27">
        <v>35.553460452970008</v>
      </c>
    </row>
    <row r="28" spans="1:4">
      <c r="A28" s="15" t="s">
        <v>35</v>
      </c>
      <c r="B28">
        <v>36.703954216759598</v>
      </c>
      <c r="C28">
        <v>36.467204773239324</v>
      </c>
      <c r="D28">
        <v>36.467204773239324</v>
      </c>
    </row>
    <row r="29" spans="1:4">
      <c r="A29" s="14" t="s">
        <v>20</v>
      </c>
      <c r="B29">
        <v>35.605421348186553</v>
      </c>
      <c r="C29">
        <v>35.106390627811976</v>
      </c>
      <c r="D29">
        <v>35.106390627811976</v>
      </c>
    </row>
    <row r="30" spans="1:4">
      <c r="A30" s="15" t="s">
        <v>26</v>
      </c>
      <c r="B30">
        <v>37.657963291026846</v>
      </c>
      <c r="C30">
        <v>36.462912795879653</v>
      </c>
      <c r="D30">
        <v>36.462912795879653</v>
      </c>
    </row>
    <row r="31" spans="1:4">
      <c r="A31" s="15" t="s">
        <v>16</v>
      </c>
      <c r="B31">
        <v>36.170804048448097</v>
      </c>
      <c r="C31">
        <v>35.345396031465981</v>
      </c>
      <c r="D31">
        <v>35.345396031465981</v>
      </c>
    </row>
    <row r="32" spans="1:4">
      <c r="A32" s="15" t="s">
        <v>30</v>
      </c>
      <c r="B32">
        <v>37.012216303372838</v>
      </c>
      <c r="C32">
        <v>36.21550651009791</v>
      </c>
      <c r="D32">
        <v>36.21550651009791</v>
      </c>
    </row>
    <row r="33" spans="1:4">
      <c r="A33" s="15" t="s">
        <v>21</v>
      </c>
      <c r="B33">
        <v>38.342058440198016</v>
      </c>
      <c r="C33">
        <v>35.106390627811976</v>
      </c>
      <c r="D33">
        <v>35.106390627811976</v>
      </c>
    </row>
    <row r="34" spans="1:4">
      <c r="A34" s="15" t="s">
        <v>35</v>
      </c>
      <c r="B34">
        <v>35.605421348186553</v>
      </c>
      <c r="C34">
        <v>38.779239921675327</v>
      </c>
      <c r="D34">
        <v>35.605421348186553</v>
      </c>
    </row>
    <row r="35" spans="1:4">
      <c r="A35" s="14" t="s">
        <v>126</v>
      </c>
      <c r="B35">
        <v>35.248037164385117</v>
      </c>
      <c r="C35">
        <v>35.017801430932316</v>
      </c>
      <c r="D35">
        <v>35.017801430932316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837BB4DD0B844A81BB2557C0065F5" ma:contentTypeVersion="15" ma:contentTypeDescription="Create a new document." ma:contentTypeScope="" ma:versionID="ebc4b675487b78f3f011ba722301faff">
  <xsd:schema xmlns:xsd="http://www.w3.org/2001/XMLSchema" xmlns:xs="http://www.w3.org/2001/XMLSchema" xmlns:p="http://schemas.microsoft.com/office/2006/metadata/properties" xmlns:ns2="d66e2276-ac4f-42d6-82a1-de020cb93671" xmlns:ns3="0b2f7f67-3275-4785-84bf-37acbe82f503" targetNamespace="http://schemas.microsoft.com/office/2006/metadata/properties" ma:root="true" ma:fieldsID="80f683c292212bc958d706232ce53fa8" ns2:_="" ns3:_="">
    <xsd:import namespace="d66e2276-ac4f-42d6-82a1-de020cb93671"/>
    <xsd:import namespace="0b2f7f67-3275-4785-84bf-37acbe82f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2276-ac4f-42d6-82a1-de020cb93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af58ba8-1e8d-4aec-a6f5-993f6032dc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f7f67-3275-4785-84bf-37acbe82f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b0ca488-7531-4f1f-ae1b-2d1cbc2af70e}" ma:internalName="TaxCatchAll" ma:showField="CatchAllData" ma:web="0b2f7f67-3275-4785-84bf-37acbe82f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e2276-ac4f-42d6-82a1-de020cb93671">
      <Terms xmlns="http://schemas.microsoft.com/office/infopath/2007/PartnerControls"/>
    </lcf76f155ced4ddcb4097134ff3c332f>
    <TaxCatchAll xmlns="0b2f7f67-3275-4785-84bf-37acbe82f503" xsi:nil="true"/>
  </documentManagement>
</p:properties>
</file>

<file path=customXml/itemProps1.xml><?xml version="1.0" encoding="utf-8"?>
<ds:datastoreItem xmlns:ds="http://schemas.openxmlformats.org/officeDocument/2006/customXml" ds:itemID="{40F997DB-584F-4ABC-B05C-6D8DF9E640FB}"/>
</file>

<file path=customXml/itemProps2.xml><?xml version="1.0" encoding="utf-8"?>
<ds:datastoreItem xmlns:ds="http://schemas.openxmlformats.org/officeDocument/2006/customXml" ds:itemID="{17D14CDD-3876-4928-A5D3-5335A0C2A198}"/>
</file>

<file path=customXml/itemProps3.xml><?xml version="1.0" encoding="utf-8"?>
<ds:datastoreItem xmlns:ds="http://schemas.openxmlformats.org/officeDocument/2006/customXml" ds:itemID="{E8B6C867-1133-4366-B10B-2A549154FA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Corine Nuijsink</dc:creator>
  <cp:keywords/>
  <dc:description/>
  <cp:lastModifiedBy>Verburg, M.C.J. (Madelief, Student M-BME)</cp:lastModifiedBy>
  <cp:revision/>
  <dcterms:created xsi:type="dcterms:W3CDTF">2021-12-23T19:10:10Z</dcterms:created>
  <dcterms:modified xsi:type="dcterms:W3CDTF">2023-01-19T21:56:50Z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0x01010044B837BB4DD0B844A81BB2557C0065F5</vt:lpwstr>
  </property>
  <property fmtid="{D5CDD505-2E9C-101B-9397-08002B2CF9AE}" pid="3" name="MediaServiceImageTags">
    <vt:lpwstr/>
  </property>
</Properties>
</file>