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eittwente.sharepoint.com/sites/PWSleerwegontwikkeling/Gedeelde documenten/General/1. Scripts E-learnings/Concepten/Excel module/"/>
    </mc:Choice>
  </mc:AlternateContent>
  <xr:revisionPtr revIDLastSave="234" documentId="13_ncr:1_{F248A038-F614-F34B-9239-CACEAE73F700}" xr6:coauthVersionLast="47" xr6:coauthVersionMax="47" xr10:uidLastSave="{531217C9-09BD-4031-A4DC-E09243589F56}"/>
  <bookViews>
    <workbookView xWindow="-108" yWindow="-108" windowWidth="23256" windowHeight="12456" firstSheet="2" activeTab="6" xr2:uid="{485CD793-440E-B14D-B0A8-CE1322687A7D}"/>
  </bookViews>
  <sheets>
    <sheet name="Les 1 opdracht 1.1 tm 1.4" sheetId="6" r:id="rId1"/>
    <sheet name="Les 1 antwoorden" sheetId="1" r:id="rId2"/>
    <sheet name="Les 2A opdracht 2.1 en 2.2" sheetId="7" r:id="rId3"/>
    <sheet name="Les 2A antwoorden" sheetId="3" r:id="rId4"/>
    <sheet name="Les 2B opdracht 3.1 tm 3.5" sheetId="8" r:id="rId5"/>
    <sheet name="Les 2B antwoorden" sheetId="5" r:id="rId6"/>
    <sheet name="Alle Lessen antwoorden" sheetId="4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12" i="5"/>
  <c r="I11" i="5"/>
  <c r="I10" i="5"/>
  <c r="I9" i="5"/>
  <c r="I9" i="3"/>
  <c r="I8" i="3"/>
  <c r="I18" i="4"/>
  <c r="I21" i="4"/>
  <c r="I20" i="4"/>
  <c r="I19" i="4"/>
  <c r="I17" i="4"/>
  <c r="I14" i="4"/>
  <c r="I13" i="4"/>
</calcChain>
</file>

<file path=xl/sharedStrings.xml><?xml version="1.0" encoding="utf-8"?>
<sst xmlns="http://schemas.openxmlformats.org/spreadsheetml/2006/main" count="186" uniqueCount="44">
  <si>
    <t>Vragen:</t>
  </si>
  <si>
    <t xml:space="preserve">Noteer je antwoorden in de licht groene cellen </t>
  </si>
  <si>
    <t>De data:</t>
  </si>
  <si>
    <t>Neerslagtotalen in mm per maand van 2017 tot 2020 in Enschede</t>
  </si>
  <si>
    <t>1.1</t>
  </si>
  <si>
    <t>Stel de taal in op Nederlands</t>
  </si>
  <si>
    <t>1.2</t>
  </si>
  <si>
    <t xml:space="preserve">Sla het Werkblad op </t>
  </si>
  <si>
    <t>Januari</t>
  </si>
  <si>
    <t>1.3</t>
  </si>
  <si>
    <t>In welke rij en kolom staat de maand 'Mei'?</t>
  </si>
  <si>
    <t>Februari</t>
  </si>
  <si>
    <t>1.4</t>
  </si>
  <si>
    <t>In welke rij en kolom staat het jaar '2019'?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</si>
  <si>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</si>
  <si>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</si>
  <si>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</si>
  <si>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</si>
  <si>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</si>
  <si>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</si>
  <si>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</si>
  <si>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</si>
  <si>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</si>
  <si>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</si>
  <si>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K12</t>
  </si>
  <si>
    <t>N7</t>
  </si>
  <si>
    <t>REKENEN     ! Gebruik  Excel !</t>
  </si>
  <si>
    <t>2.1</t>
  </si>
  <si>
    <t xml:space="preserve">Tel de neerslag van januari 2017 en januari 2018 bij elkaar op </t>
  </si>
  <si>
    <t>2.2</t>
  </si>
  <si>
    <t xml:space="preserve">Trek de neerslag van April 2020 af van de neerslag van mei 2017 </t>
  </si>
  <si>
    <t>FUNCTIES     ! Gebruik de Excel functies !</t>
  </si>
  <si>
    <t>3.1</t>
  </si>
  <si>
    <t>Bereken de gemiddelde neerslag van januari 2017 en januari 2018</t>
  </si>
  <si>
    <t>3.2</t>
  </si>
  <si>
    <t>Bereken de minimale neerslag in 2019?</t>
  </si>
  <si>
    <t>3.3</t>
  </si>
  <si>
    <t>Bereken de maximale neerslag in 2020?</t>
  </si>
  <si>
    <t>3.4</t>
  </si>
  <si>
    <t>Bereken de totale neerslag van januari 2017, januari 2018, januari 2019 en januari 2020</t>
  </si>
  <si>
    <t>3.5</t>
  </si>
  <si>
    <t>Bereken de totale neerslag van januari 2017 t/m december 2020</t>
  </si>
  <si>
    <t>C14</t>
  </si>
  <si>
    <t>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</si>
</sst>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FFFF"/>
      <name val="Arial"/>
      <family val="2"/>
    </font>
    <font>
      <sz val="16"/>
      <color theme="1"/>
      <name val="Arial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7" borderId="3" xfId="0" applyFont="1" applyFill="1" applyBorder="1"/>
    <xf numFmtId="0" fontId="1" fillId="6" borderId="4" xfId="0" applyFont="1" applyFill="1" applyBorder="1"/>
    <xf numFmtId="0" fontId="0" fillId="8" borderId="5" xfId="0" applyFill="1" applyBorder="1"/>
    <xf numFmtId="0" fontId="1" fillId="5" borderId="5" xfId="0" applyFont="1" applyFill="1" applyBorder="1"/>
    <xf numFmtId="0" fontId="1" fillId="7" borderId="5" xfId="0" applyFont="1" applyFill="1" applyBorder="1"/>
    <xf numFmtId="0" fontId="1" fillId="6" borderId="6" xfId="0" applyFont="1" applyFill="1" applyBorder="1"/>
    <xf numFmtId="0" fontId="1" fillId="5" borderId="8" xfId="0" applyFont="1" applyFill="1" applyBorder="1"/>
    <xf numFmtId="0" fontId="0" fillId="3" borderId="4" xfId="0" applyFill="1" applyBorder="1"/>
    <xf numFmtId="0" fontId="1" fillId="3" borderId="0" xfId="0" applyFont="1" applyFill="1"/>
    <xf numFmtId="0" fontId="1" fillId="3" borderId="5" xfId="0" applyFont="1" applyFill="1" applyBorder="1"/>
    <xf numFmtId="0" fontId="0" fillId="2" borderId="0" xfId="0" applyFill="1"/>
    <xf numFmtId="0" fontId="0" fillId="2" borderId="5" xfId="0" applyFill="1" applyBorder="1"/>
    <xf numFmtId="0" fontId="1" fillId="3" borderId="4" xfId="0" applyFont="1" applyFill="1" applyBorder="1"/>
    <xf numFmtId="0" fontId="1" fillId="2" borderId="0" xfId="0" applyFont="1" applyFill="1"/>
    <xf numFmtId="0" fontId="1" fillId="2" borderId="5" xfId="0" applyFont="1" applyFill="1" applyBorder="1"/>
    <xf numFmtId="0" fontId="1" fillId="3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6" borderId="0" xfId="0" applyFont="1" applyFill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4B08-187D-4B0D-AA75-B5C41063B2B7}">
  <dimension ref="A2:O22"/>
  <sheetViews>
    <sheetView zoomScale="85" zoomScaleNormal="85" workbookViewId="0">
      <selection activeCell="J32" sqref="J32"/>
    </sheetView>
  </sheetViews>
  <sheetFormatPr defaultColWidth="11" defaultRowHeight="15.6"/>
  <cols>
    <col min="3" max="3" width="26.125" customWidth="1"/>
    <col min="18" max="18" width="16.5" customWidth="1"/>
  </cols>
  <sheetData>
    <row r="2" spans="1:15" ht="15.95" customHeight="1"/>
    <row r="4" spans="1:15">
      <c r="A4" s="23" t="s">
        <v>0</v>
      </c>
      <c r="B4" s="24"/>
      <c r="C4" s="24"/>
      <c r="D4" s="24"/>
      <c r="E4" s="24"/>
      <c r="F4" s="24"/>
      <c r="G4" s="24"/>
      <c r="H4" s="27" t="s">
        <v>1</v>
      </c>
      <c r="I4" s="28"/>
      <c r="K4" s="31" t="s">
        <v>2</v>
      </c>
      <c r="L4" s="32"/>
      <c r="M4" s="32"/>
      <c r="N4" s="32"/>
      <c r="O4" s="33"/>
    </row>
    <row r="5" spans="1:15" ht="40.15" customHeight="1">
      <c r="A5" s="25"/>
      <c r="B5" s="26"/>
      <c r="C5" s="26"/>
      <c r="D5" s="26"/>
      <c r="E5" s="26"/>
      <c r="F5" s="26"/>
      <c r="G5" s="26"/>
      <c r="H5" s="48"/>
      <c r="I5" s="49"/>
      <c r="K5" s="34"/>
      <c r="L5" s="35"/>
      <c r="M5" s="35"/>
      <c r="N5" s="35"/>
      <c r="O5" s="36"/>
    </row>
    <row r="6" spans="1:15" ht="20.45">
      <c r="A6" s="37"/>
      <c r="B6" s="38"/>
      <c r="C6" s="38"/>
      <c r="D6" s="38"/>
      <c r="E6" s="38"/>
      <c r="F6" s="38"/>
      <c r="G6" s="38"/>
      <c r="H6" s="47"/>
      <c r="I6" s="7"/>
      <c r="K6" s="39" t="s">
        <v>3</v>
      </c>
      <c r="L6" s="40"/>
      <c r="M6" s="40"/>
      <c r="N6" s="40"/>
      <c r="O6" s="41"/>
    </row>
    <row r="7" spans="1:15" ht="23.1" customHeight="1">
      <c r="A7" s="4" t="s">
        <v>4</v>
      </c>
      <c r="B7" s="21" t="s">
        <v>5</v>
      </c>
      <c r="C7" s="21"/>
      <c r="D7" s="21"/>
      <c r="E7" s="21"/>
      <c r="F7" s="21"/>
      <c r="G7" s="21"/>
      <c r="H7" s="21"/>
      <c r="I7" s="5"/>
      <c r="K7" s="10"/>
      <c r="L7" s="11">
        <v>2017</v>
      </c>
      <c r="M7" s="11">
        <v>2018</v>
      </c>
      <c r="N7" s="11">
        <v>2019</v>
      </c>
      <c r="O7" s="12">
        <v>2020</v>
      </c>
    </row>
    <row r="8" spans="1:15" ht="15.95" customHeight="1">
      <c r="A8" s="4" t="s">
        <v>6</v>
      </c>
      <c r="B8" s="21" t="s">
        <v>7</v>
      </c>
      <c r="C8" s="21"/>
      <c r="D8" s="21"/>
      <c r="E8" s="21"/>
      <c r="F8" s="21"/>
      <c r="G8" s="21"/>
      <c r="H8" s="21"/>
      <c r="I8" s="5"/>
      <c r="K8" s="15" t="s">
        <v>8</v>
      </c>
      <c r="L8" s="16">
        <v>67.7</v>
      </c>
      <c r="M8" s="16">
        <v>83.5</v>
      </c>
      <c r="N8" s="16">
        <v>30.6</v>
      </c>
      <c r="O8" s="17">
        <v>99.1</v>
      </c>
    </row>
    <row r="9" spans="1:15">
      <c r="A9" s="4" t="s">
        <v>9</v>
      </c>
      <c r="B9" s="21" t="s">
        <v>10</v>
      </c>
      <c r="C9" s="21"/>
      <c r="D9" s="21"/>
      <c r="E9" s="21"/>
      <c r="F9" s="21"/>
      <c r="G9" s="21"/>
      <c r="H9" s="21"/>
      <c r="I9" s="6"/>
      <c r="K9" s="15" t="s">
        <v>11</v>
      </c>
      <c r="L9" s="16">
        <v>111.5</v>
      </c>
      <c r="M9" s="16">
        <v>37.700000000000003</v>
      </c>
      <c r="N9" s="16">
        <v>46.1</v>
      </c>
      <c r="O9" s="17">
        <v>39.299999999999997</v>
      </c>
    </row>
    <row r="10" spans="1:15">
      <c r="A10" s="8" t="s">
        <v>12</v>
      </c>
      <c r="B10" s="22" t="s">
        <v>13</v>
      </c>
      <c r="C10" s="22"/>
      <c r="D10" s="22"/>
      <c r="E10" s="22"/>
      <c r="F10" s="22"/>
      <c r="G10" s="22"/>
      <c r="H10" s="22"/>
      <c r="I10" s="9"/>
      <c r="K10" s="15" t="s">
        <v>14</v>
      </c>
      <c r="L10" s="16">
        <v>29.4</v>
      </c>
      <c r="M10" s="16">
        <v>24.6</v>
      </c>
      <c r="N10" s="16">
        <v>92.8</v>
      </c>
      <c r="O10" s="17">
        <v>95.3</v>
      </c>
    </row>
    <row r="11" spans="1:15">
      <c r="C11" s="2">
        <v>19</v>
      </c>
      <c r="D11" s="2"/>
      <c r="E11" s="2"/>
      <c r="F11" s="2"/>
      <c r="K11" s="15" t="s">
        <v>15</v>
      </c>
      <c r="L11" s="16">
        <v>62.3</v>
      </c>
      <c r="M11" s="16">
        <v>69.400000000000006</v>
      </c>
      <c r="N11" s="16">
        <v>56.5</v>
      </c>
      <c r="O11" s="17">
        <v>52.8</v>
      </c>
    </row>
    <row r="12" spans="1:15">
      <c r="C12" s="2">
        <v>63.3</v>
      </c>
      <c r="D12" s="2"/>
      <c r="E12" s="2"/>
      <c r="F12" s="2"/>
      <c r="K12" s="15" t="s">
        <v>16</v>
      </c>
      <c r="L12" s="16">
        <v>19</v>
      </c>
      <c r="M12" s="16">
        <v>26.9</v>
      </c>
      <c r="N12" s="16">
        <v>49.3</v>
      </c>
      <c r="O12" s="17">
        <v>69.400000000000006</v>
      </c>
    </row>
    <row r="13" spans="1:15">
      <c r="K13" s="15" t="s">
        <v>17</v>
      </c>
      <c r="L13" s="16">
        <v>95.5</v>
      </c>
      <c r="M13" s="16">
        <v>100.3</v>
      </c>
      <c r="N13" s="16">
        <v>116.7</v>
      </c>
      <c r="O13" s="17">
        <v>55</v>
      </c>
    </row>
    <row r="14" spans="1:15">
      <c r="K14" s="15" t="s">
        <v>18</v>
      </c>
      <c r="L14" s="16">
        <v>30.4</v>
      </c>
      <c r="M14" s="16">
        <v>110.6</v>
      </c>
      <c r="N14" s="16">
        <v>67.599999999999994</v>
      </c>
      <c r="O14" s="17">
        <v>68.8</v>
      </c>
    </row>
    <row r="15" spans="1:15">
      <c r="K15" s="15" t="s">
        <v>19</v>
      </c>
      <c r="L15" s="16">
        <v>44.3</v>
      </c>
      <c r="M15" s="16">
        <v>15.7</v>
      </c>
      <c r="N15" s="16">
        <v>180.5</v>
      </c>
      <c r="O15" s="17">
        <v>81.2</v>
      </c>
    </row>
    <row r="16" spans="1:15">
      <c r="K16" s="15" t="s">
        <v>20</v>
      </c>
      <c r="L16" s="16">
        <v>56.5</v>
      </c>
      <c r="M16" s="16">
        <v>55.7</v>
      </c>
      <c r="N16" s="16">
        <v>31.3</v>
      </c>
      <c r="O16" s="17">
        <v>118.7</v>
      </c>
    </row>
    <row r="17" spans="11:15">
      <c r="K17" s="15" t="s">
        <v>21</v>
      </c>
      <c r="L17" s="16">
        <v>80</v>
      </c>
      <c r="M17" s="16">
        <v>24.4</v>
      </c>
      <c r="N17" s="16">
        <v>81.3</v>
      </c>
      <c r="O17" s="17">
        <v>60.6</v>
      </c>
    </row>
    <row r="18" spans="11:15">
      <c r="K18" s="15" t="s">
        <v>22</v>
      </c>
      <c r="L18" s="16">
        <v>66.099999999999994</v>
      </c>
      <c r="M18" s="16">
        <v>174.6</v>
      </c>
      <c r="N18" s="16">
        <v>87.8</v>
      </c>
      <c r="O18" s="17">
        <v>33.6</v>
      </c>
    </row>
    <row r="19" spans="11:15">
      <c r="K19" s="18" t="s">
        <v>23</v>
      </c>
      <c r="L19" s="19">
        <v>96.7</v>
      </c>
      <c r="M19" s="19">
        <v>70.400000000000006</v>
      </c>
      <c r="N19" s="19">
        <v>76</v>
      </c>
      <c r="O19" s="20">
        <v>121.5</v>
      </c>
    </row>
    <row r="21" spans="11:15">
      <c r="K21" s="1"/>
    </row>
    <row r="22" spans="11:15">
      <c r="K22" s="1"/>
    </row>
  </sheetData>
  <mergeCells count="9">
    <mergeCell ref="K4:O5"/>
    <mergeCell ref="A6:H6"/>
    <mergeCell ref="K6:O6"/>
    <mergeCell ref="B7:H7"/>
    <mergeCell ref="B8:H8"/>
    <mergeCell ref="B9:H9"/>
    <mergeCell ref="B10:H10"/>
    <mergeCell ref="A4:G5"/>
    <mergeCell ref="H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093DD-BD27-114E-930A-16582B40F827}">
  <dimension ref="A2:O22"/>
  <sheetViews>
    <sheetView zoomScale="85" zoomScaleNormal="85" workbookViewId="0">
      <selection activeCell="I9" sqref="I9"/>
    </sheetView>
  </sheetViews>
  <sheetFormatPr defaultColWidth="11" defaultRowHeight="15.6"/>
  <cols>
    <col min="3" max="3" width="26.125" customWidth="1"/>
    <col min="18" max="18" width="16.5" customWidth="1"/>
  </cols>
  <sheetData>
    <row r="2" spans="1:15" ht="15.95" customHeight="1"/>
    <row r="4" spans="1:15" ht="15.6" customHeight="1">
      <c r="A4" s="23" t="s">
        <v>0</v>
      </c>
      <c r="B4" s="24"/>
      <c r="C4" s="24"/>
      <c r="D4" s="24"/>
      <c r="E4" s="24"/>
      <c r="F4" s="24"/>
      <c r="G4" s="24"/>
      <c r="H4" s="27" t="s">
        <v>1</v>
      </c>
      <c r="I4" s="28"/>
      <c r="K4" s="31" t="s">
        <v>2</v>
      </c>
      <c r="L4" s="32"/>
      <c r="M4" s="32"/>
      <c r="N4" s="32"/>
      <c r="O4" s="33"/>
    </row>
    <row r="5" spans="1:15" ht="40.15" customHeight="1">
      <c r="A5" s="25"/>
      <c r="B5" s="26"/>
      <c r="C5" s="26"/>
      <c r="D5" s="26"/>
      <c r="E5" s="26"/>
      <c r="F5" s="26"/>
      <c r="G5" s="26"/>
      <c r="H5" s="29"/>
      <c r="I5" s="30"/>
      <c r="K5" s="34"/>
      <c r="L5" s="35"/>
      <c r="M5" s="35"/>
      <c r="N5" s="35"/>
      <c r="O5" s="36"/>
    </row>
    <row r="6" spans="1:15" ht="39" customHeight="1">
      <c r="A6" s="37"/>
      <c r="B6" s="38"/>
      <c r="C6" s="38"/>
      <c r="D6" s="38"/>
      <c r="E6" s="38"/>
      <c r="F6" s="38"/>
      <c r="G6" s="38"/>
      <c r="H6" s="38"/>
      <c r="I6" s="3"/>
      <c r="K6" s="39" t="s">
        <v>3</v>
      </c>
      <c r="L6" s="40"/>
      <c r="M6" s="40"/>
      <c r="N6" s="40"/>
      <c r="O6" s="41"/>
    </row>
    <row r="7" spans="1:15" ht="23.1" customHeight="1">
      <c r="A7" s="4" t="s">
        <v>4</v>
      </c>
      <c r="B7" s="21" t="s">
        <v>5</v>
      </c>
      <c r="C7" s="21"/>
      <c r="D7" s="21"/>
      <c r="E7" s="21"/>
      <c r="F7" s="21"/>
      <c r="G7" s="21"/>
      <c r="H7" s="21"/>
      <c r="I7" s="5"/>
      <c r="K7" s="10"/>
      <c r="L7" s="11">
        <v>2017</v>
      </c>
      <c r="M7" s="11">
        <v>2018</v>
      </c>
      <c r="N7" s="11">
        <v>2019</v>
      </c>
      <c r="O7" s="12">
        <v>2020</v>
      </c>
    </row>
    <row r="8" spans="1:15" ht="15.95" customHeight="1">
      <c r="A8" s="4" t="s">
        <v>6</v>
      </c>
      <c r="B8" s="21" t="s">
        <v>7</v>
      </c>
      <c r="C8" s="21"/>
      <c r="D8" s="21"/>
      <c r="E8" s="21"/>
      <c r="F8" s="21"/>
      <c r="G8" s="21"/>
      <c r="H8" s="21"/>
      <c r="I8" s="5"/>
      <c r="K8" s="15" t="s">
        <v>8</v>
      </c>
      <c r="L8" s="16">
        <v>67.7</v>
      </c>
      <c r="M8" s="16">
        <v>83.5</v>
      </c>
      <c r="N8" s="16">
        <v>30.6</v>
      </c>
      <c r="O8" s="17">
        <v>99.1</v>
      </c>
    </row>
    <row r="9" spans="1:15">
      <c r="A9" s="4" t="s">
        <v>9</v>
      </c>
      <c r="B9" s="21" t="s">
        <v>10</v>
      </c>
      <c r="C9" s="21"/>
      <c r="D9" s="21"/>
      <c r="E9" s="21"/>
      <c r="F9" s="21"/>
      <c r="G9" s="21"/>
      <c r="H9" s="21"/>
      <c r="I9" s="6" t="s">
        <v>24</v>
      </c>
      <c r="K9" s="15" t="s">
        <v>11</v>
      </c>
      <c r="L9" s="16">
        <v>111.5</v>
      </c>
      <c r="M9" s="16">
        <v>37.700000000000003</v>
      </c>
      <c r="N9" s="16">
        <v>46.1</v>
      </c>
      <c r="O9" s="17">
        <v>39.299999999999997</v>
      </c>
    </row>
    <row r="10" spans="1:15">
      <c r="A10" s="8" t="s">
        <v>12</v>
      </c>
      <c r="B10" s="22" t="s">
        <v>13</v>
      </c>
      <c r="C10" s="22"/>
      <c r="D10" s="22"/>
      <c r="E10" s="22"/>
      <c r="F10" s="22"/>
      <c r="G10" s="22"/>
      <c r="H10" s="22"/>
      <c r="I10" s="9" t="s">
        <v>25</v>
      </c>
      <c r="K10" s="15" t="s">
        <v>14</v>
      </c>
      <c r="L10" s="16">
        <v>29.4</v>
      </c>
      <c r="M10" s="16">
        <v>24.6</v>
      </c>
      <c r="N10" s="16">
        <v>92.8</v>
      </c>
      <c r="O10" s="17">
        <v>95.3</v>
      </c>
    </row>
    <row r="11" spans="1:15">
      <c r="C11" s="2">
        <v>19</v>
      </c>
      <c r="D11" s="2"/>
      <c r="E11" s="2"/>
      <c r="F11" s="2"/>
      <c r="K11" s="15" t="s">
        <v>15</v>
      </c>
      <c r="L11" s="16">
        <v>62.3</v>
      </c>
      <c r="M11" s="16">
        <v>69.400000000000006</v>
      </c>
      <c r="N11" s="16">
        <v>56.5</v>
      </c>
      <c r="O11" s="17">
        <v>52.8</v>
      </c>
    </row>
    <row r="12" spans="1:15">
      <c r="C12" s="2">
        <v>63.3</v>
      </c>
      <c r="D12" s="2"/>
      <c r="E12" s="2"/>
      <c r="F12" s="2"/>
      <c r="K12" s="15" t="s">
        <v>16</v>
      </c>
      <c r="L12" s="16">
        <v>19</v>
      </c>
      <c r="M12" s="16">
        <v>26.9</v>
      </c>
      <c r="N12" s="16">
        <v>49.3</v>
      </c>
      <c r="O12" s="17">
        <v>69.400000000000006</v>
      </c>
    </row>
    <row r="13" spans="1:15">
      <c r="K13" s="15" t="s">
        <v>17</v>
      </c>
      <c r="L13" s="16">
        <v>95.5</v>
      </c>
      <c r="M13" s="16">
        <v>100.3</v>
      </c>
      <c r="N13" s="16">
        <v>116.7</v>
      </c>
      <c r="O13" s="17">
        <v>55</v>
      </c>
    </row>
    <row r="14" spans="1:15">
      <c r="K14" s="15" t="s">
        <v>18</v>
      </c>
      <c r="L14" s="16">
        <v>30.4</v>
      </c>
      <c r="M14" s="16">
        <v>110.6</v>
      </c>
      <c r="N14" s="16">
        <v>67.599999999999994</v>
      </c>
      <c r="O14" s="17">
        <v>68.8</v>
      </c>
    </row>
    <row r="15" spans="1:15">
      <c r="K15" s="15" t="s">
        <v>19</v>
      </c>
      <c r="L15" s="16">
        <v>44.3</v>
      </c>
      <c r="M15" s="16">
        <v>15.7</v>
      </c>
      <c r="N15" s="16">
        <v>180.5</v>
      </c>
      <c r="O15" s="17">
        <v>81.2</v>
      </c>
    </row>
    <row r="16" spans="1:15">
      <c r="K16" s="15" t="s">
        <v>20</v>
      </c>
      <c r="L16" s="16">
        <v>56.5</v>
      </c>
      <c r="M16" s="16">
        <v>55.7</v>
      </c>
      <c r="N16" s="16">
        <v>31.3</v>
      </c>
      <c r="O16" s="17">
        <v>118.7</v>
      </c>
    </row>
    <row r="17" spans="11:15">
      <c r="K17" s="15" t="s">
        <v>21</v>
      </c>
      <c r="L17" s="16">
        <v>80</v>
      </c>
      <c r="M17" s="16">
        <v>24.4</v>
      </c>
      <c r="N17" s="16">
        <v>81.3</v>
      </c>
      <c r="O17" s="17">
        <v>60.6</v>
      </c>
    </row>
    <row r="18" spans="11:15">
      <c r="K18" s="15" t="s">
        <v>22</v>
      </c>
      <c r="L18" s="16">
        <v>66.099999999999994</v>
      </c>
      <c r="M18" s="16">
        <v>174.6</v>
      </c>
      <c r="N18" s="16">
        <v>87.8</v>
      </c>
      <c r="O18" s="17">
        <v>33.6</v>
      </c>
    </row>
    <row r="19" spans="11:15">
      <c r="K19" s="18" t="s">
        <v>23</v>
      </c>
      <c r="L19" s="19">
        <v>96.7</v>
      </c>
      <c r="M19" s="19">
        <v>70.400000000000006</v>
      </c>
      <c r="N19" s="19">
        <v>76</v>
      </c>
      <c r="O19" s="20">
        <v>121.5</v>
      </c>
    </row>
    <row r="21" spans="11:15">
      <c r="K21" s="1"/>
    </row>
    <row r="22" spans="11:15">
      <c r="K22" s="1"/>
    </row>
  </sheetData>
  <mergeCells count="9">
    <mergeCell ref="B7:H7"/>
    <mergeCell ref="B8:H8"/>
    <mergeCell ref="B9:H9"/>
    <mergeCell ref="B10:H10"/>
    <mergeCell ref="K6:O6"/>
    <mergeCell ref="H4:I5"/>
    <mergeCell ref="A6:H6"/>
    <mergeCell ref="A4:G5"/>
    <mergeCell ref="K4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E87-5323-474D-BE6F-C9D98DD2D6E0}">
  <dimension ref="A2:O36"/>
  <sheetViews>
    <sheetView zoomScale="85" zoomScaleNormal="85" workbookViewId="0">
      <selection activeCell="I18" sqref="I18"/>
    </sheetView>
  </sheetViews>
  <sheetFormatPr defaultColWidth="11" defaultRowHeight="15.6"/>
  <cols>
    <col min="3" max="3" width="26.125" customWidth="1"/>
    <col min="18" max="18" width="16.5" customWidth="1"/>
  </cols>
  <sheetData>
    <row r="2" spans="1:15" ht="15.95" customHeight="1"/>
    <row r="4" spans="1:15" ht="15.6" customHeight="1">
      <c r="A4" s="23" t="s">
        <v>0</v>
      </c>
      <c r="B4" s="24"/>
      <c r="C4" s="24"/>
      <c r="D4" s="24"/>
      <c r="E4" s="24"/>
      <c r="F4" s="24"/>
      <c r="G4" s="24"/>
      <c r="H4" s="27" t="s">
        <v>1</v>
      </c>
      <c r="I4" s="28"/>
      <c r="K4" s="31" t="s">
        <v>2</v>
      </c>
      <c r="L4" s="32"/>
      <c r="M4" s="32"/>
      <c r="N4" s="32"/>
      <c r="O4" s="33"/>
    </row>
    <row r="5" spans="1:15" ht="40.15" customHeight="1">
      <c r="A5" s="25"/>
      <c r="B5" s="26"/>
      <c r="C5" s="26"/>
      <c r="D5" s="26"/>
      <c r="E5" s="26"/>
      <c r="F5" s="26"/>
      <c r="G5" s="26"/>
      <c r="H5" s="44"/>
      <c r="I5" s="45"/>
      <c r="K5" s="34"/>
      <c r="L5" s="35"/>
      <c r="M5" s="35"/>
      <c r="N5" s="35"/>
      <c r="O5" s="36"/>
    </row>
    <row r="6" spans="1:15" ht="42.75" customHeight="1">
      <c r="A6" s="37" t="s">
        <v>26</v>
      </c>
      <c r="B6" s="38"/>
      <c r="C6" s="38"/>
      <c r="D6" s="38"/>
      <c r="E6" s="38"/>
      <c r="F6" s="38"/>
      <c r="G6" s="38"/>
      <c r="H6" s="38"/>
      <c r="I6" s="3"/>
      <c r="K6" s="39" t="s">
        <v>3</v>
      </c>
      <c r="L6" s="40"/>
      <c r="M6" s="40"/>
      <c r="N6" s="40"/>
      <c r="O6" s="41"/>
    </row>
    <row r="7" spans="1:15" ht="15.6" customHeight="1">
      <c r="A7" s="42"/>
      <c r="B7" s="47"/>
      <c r="C7" s="47"/>
      <c r="D7" s="47"/>
      <c r="E7" s="47"/>
      <c r="F7" s="47"/>
      <c r="G7" s="47"/>
      <c r="H7" s="47"/>
      <c r="I7" s="7"/>
      <c r="K7" s="10"/>
      <c r="L7" s="11">
        <v>2017</v>
      </c>
      <c r="M7" s="11">
        <v>2018</v>
      </c>
      <c r="N7" s="11">
        <v>2019</v>
      </c>
      <c r="O7" s="12">
        <v>2020</v>
      </c>
    </row>
    <row r="8" spans="1:15" ht="15.75">
      <c r="A8" s="4" t="s">
        <v>27</v>
      </c>
      <c r="B8" s="21" t="s">
        <v>28</v>
      </c>
      <c r="C8" s="21"/>
      <c r="D8" s="21"/>
      <c r="E8" s="21"/>
      <c r="F8" s="21"/>
      <c r="G8" s="21"/>
      <c r="H8" s="21"/>
      <c r="I8" s="6"/>
      <c r="K8" s="15" t="s">
        <v>8</v>
      </c>
      <c r="L8" s="16">
        <v>67.7</v>
      </c>
      <c r="M8" s="16">
        <v>83.5</v>
      </c>
      <c r="N8" s="16">
        <v>30.6</v>
      </c>
      <c r="O8" s="17">
        <v>99.1</v>
      </c>
    </row>
    <row r="9" spans="1:15">
      <c r="A9" s="8" t="s">
        <v>29</v>
      </c>
      <c r="B9" s="22" t="s">
        <v>30</v>
      </c>
      <c r="C9" s="22"/>
      <c r="D9" s="22"/>
      <c r="E9" s="22"/>
      <c r="F9" s="22"/>
      <c r="G9" s="22"/>
      <c r="H9" s="22"/>
      <c r="I9" s="9"/>
      <c r="K9" s="15" t="s">
        <v>11</v>
      </c>
      <c r="L9" s="16">
        <v>111.5</v>
      </c>
      <c r="M9" s="16">
        <v>37.700000000000003</v>
      </c>
      <c r="N9" s="16">
        <v>46.1</v>
      </c>
      <c r="O9" s="17">
        <v>39.299999999999997</v>
      </c>
    </row>
    <row r="10" spans="1:15">
      <c r="C10" s="1"/>
      <c r="K10" s="15" t="s">
        <v>14</v>
      </c>
      <c r="L10" s="16">
        <v>29.4</v>
      </c>
      <c r="M10" s="16">
        <v>24.6</v>
      </c>
      <c r="N10" s="16">
        <v>92.8</v>
      </c>
      <c r="O10" s="17">
        <v>95.3</v>
      </c>
    </row>
    <row r="11" spans="1:15">
      <c r="K11" s="15" t="s">
        <v>15</v>
      </c>
      <c r="L11" s="16">
        <v>62.3</v>
      </c>
      <c r="M11" s="16">
        <v>69.400000000000006</v>
      </c>
      <c r="N11" s="16">
        <v>56.5</v>
      </c>
      <c r="O11" s="17">
        <v>52.8</v>
      </c>
    </row>
    <row r="12" spans="1:15">
      <c r="D12" s="2">
        <v>111.5</v>
      </c>
      <c r="E12" s="2"/>
      <c r="F12" s="2"/>
      <c r="G12" s="2"/>
      <c r="K12" s="15" t="s">
        <v>16</v>
      </c>
      <c r="L12" s="16">
        <v>19</v>
      </c>
      <c r="M12" s="16">
        <v>26.9</v>
      </c>
      <c r="N12" s="16">
        <v>49.3</v>
      </c>
      <c r="O12" s="17">
        <v>69.400000000000006</v>
      </c>
    </row>
    <row r="13" spans="1:15">
      <c r="D13" s="2">
        <v>19</v>
      </c>
      <c r="E13" s="2"/>
      <c r="F13" s="2"/>
      <c r="G13" s="2"/>
      <c r="K13" s="15" t="s">
        <v>17</v>
      </c>
      <c r="L13" s="16">
        <v>95.5</v>
      </c>
      <c r="M13" s="16">
        <v>100.3</v>
      </c>
      <c r="N13" s="16">
        <v>116.7</v>
      </c>
      <c r="O13" s="17">
        <v>55</v>
      </c>
    </row>
    <row r="14" spans="1:15">
      <c r="D14" s="2">
        <v>63.3</v>
      </c>
      <c r="E14" s="2"/>
      <c r="F14" s="2"/>
      <c r="G14" s="2"/>
      <c r="K14" s="15" t="s">
        <v>18</v>
      </c>
      <c r="L14" s="16">
        <v>30.4</v>
      </c>
      <c r="M14" s="16">
        <v>110.6</v>
      </c>
      <c r="N14" s="16">
        <v>67.599999999999994</v>
      </c>
      <c r="O14" s="17">
        <v>68.8</v>
      </c>
    </row>
    <row r="15" spans="1:15">
      <c r="K15" s="15" t="s">
        <v>19</v>
      </c>
      <c r="L15" s="16">
        <v>44.3</v>
      </c>
      <c r="M15" s="16">
        <v>15.7</v>
      </c>
      <c r="N15" s="16">
        <v>180.5</v>
      </c>
      <c r="O15" s="17">
        <v>81.2</v>
      </c>
    </row>
    <row r="16" spans="1:15">
      <c r="K16" s="15" t="s">
        <v>20</v>
      </c>
      <c r="L16" s="16">
        <v>56.5</v>
      </c>
      <c r="M16" s="16">
        <v>55.7</v>
      </c>
      <c r="N16" s="16">
        <v>31.3</v>
      </c>
      <c r="O16" s="17">
        <v>118.7</v>
      </c>
    </row>
    <row r="17" spans="11:15">
      <c r="K17" s="15" t="s">
        <v>21</v>
      </c>
      <c r="L17" s="16">
        <v>80</v>
      </c>
      <c r="M17" s="16">
        <v>24.4</v>
      </c>
      <c r="N17" s="16">
        <v>81.3</v>
      </c>
      <c r="O17" s="17">
        <v>60.6</v>
      </c>
    </row>
    <row r="18" spans="11:15">
      <c r="K18" s="15" t="s">
        <v>22</v>
      </c>
      <c r="L18" s="16">
        <v>66.099999999999994</v>
      </c>
      <c r="M18" s="16">
        <v>174.6</v>
      </c>
      <c r="N18" s="16">
        <v>87.8</v>
      </c>
      <c r="O18" s="17">
        <v>33.6</v>
      </c>
    </row>
    <row r="19" spans="11:15">
      <c r="K19" s="18" t="s">
        <v>23</v>
      </c>
      <c r="L19" s="19">
        <v>96.7</v>
      </c>
      <c r="M19" s="19">
        <v>70.400000000000006</v>
      </c>
      <c r="N19" s="19">
        <v>76</v>
      </c>
      <c r="O19" s="20">
        <v>121.5</v>
      </c>
    </row>
    <row r="21" spans="11:15">
      <c r="K21" s="1"/>
    </row>
    <row r="22" spans="11:15">
      <c r="K22" s="1"/>
    </row>
    <row r="36" spans="1:1">
      <c r="A36" s="1"/>
    </row>
  </sheetData>
  <mergeCells count="7">
    <mergeCell ref="B9:H9"/>
    <mergeCell ref="A4:G5"/>
    <mergeCell ref="H4:I5"/>
    <mergeCell ref="K4:O5"/>
    <mergeCell ref="A6:H7"/>
    <mergeCell ref="K6:O6"/>
    <mergeCell ref="B8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0747-AE0B-4804-BE7E-1A607FBC0A16}">
  <dimension ref="A2:O36"/>
  <sheetViews>
    <sheetView zoomScale="85" zoomScaleNormal="85" workbookViewId="0">
      <selection activeCell="H4" sqref="H4:I5"/>
    </sheetView>
  </sheetViews>
  <sheetFormatPr defaultColWidth="11" defaultRowHeight="15.6"/>
  <cols>
    <col min="3" max="3" width="26.125" customWidth="1"/>
    <col min="18" max="18" width="16.5" customWidth="1"/>
  </cols>
  <sheetData>
    <row r="2" spans="1:15" ht="15.95" customHeight="1"/>
    <row r="4" spans="1:15" ht="15.6" customHeight="1">
      <c r="A4" s="23" t="s">
        <v>0</v>
      </c>
      <c r="B4" s="24"/>
      <c r="C4" s="24"/>
      <c r="D4" s="24"/>
      <c r="E4" s="24"/>
      <c r="F4" s="24"/>
      <c r="G4" s="24"/>
      <c r="H4" s="27" t="s">
        <v>1</v>
      </c>
      <c r="I4" s="28"/>
      <c r="K4" s="31" t="s">
        <v>2</v>
      </c>
      <c r="L4" s="32"/>
      <c r="M4" s="32"/>
      <c r="N4" s="32"/>
      <c r="O4" s="33"/>
    </row>
    <row r="5" spans="1:15" ht="40.15" customHeight="1">
      <c r="A5" s="25"/>
      <c r="B5" s="26"/>
      <c r="C5" s="26"/>
      <c r="D5" s="26"/>
      <c r="E5" s="26"/>
      <c r="F5" s="26"/>
      <c r="G5" s="26"/>
      <c r="H5" s="48"/>
      <c r="I5" s="49"/>
      <c r="K5" s="34"/>
      <c r="L5" s="35"/>
      <c r="M5" s="35"/>
      <c r="N5" s="35"/>
      <c r="O5" s="36"/>
    </row>
    <row r="6" spans="1:15" ht="39.75" customHeight="1">
      <c r="A6" s="37" t="s">
        <v>26</v>
      </c>
      <c r="B6" s="38"/>
      <c r="C6" s="38"/>
      <c r="D6" s="38"/>
      <c r="E6" s="38"/>
      <c r="F6" s="38"/>
      <c r="G6" s="38"/>
      <c r="H6" s="47"/>
      <c r="I6" s="7"/>
      <c r="K6" s="39" t="s">
        <v>3</v>
      </c>
      <c r="L6" s="40"/>
      <c r="M6" s="40"/>
      <c r="N6" s="40"/>
      <c r="O6" s="41"/>
    </row>
    <row r="7" spans="1:15">
      <c r="A7" s="42"/>
      <c r="B7" s="43"/>
      <c r="C7" s="43"/>
      <c r="D7" s="43"/>
      <c r="E7" s="43"/>
      <c r="F7" s="43"/>
      <c r="G7" s="43"/>
      <c r="H7" s="43"/>
      <c r="I7" s="7"/>
      <c r="K7" s="10"/>
      <c r="L7" s="11">
        <v>2017</v>
      </c>
      <c r="M7" s="11">
        <v>2018</v>
      </c>
      <c r="N7" s="11">
        <v>2019</v>
      </c>
      <c r="O7" s="12">
        <v>2020</v>
      </c>
    </row>
    <row r="8" spans="1:15">
      <c r="A8" s="4" t="s">
        <v>27</v>
      </c>
      <c r="B8" s="21" t="s">
        <v>28</v>
      </c>
      <c r="C8" s="21"/>
      <c r="D8" s="21"/>
      <c r="E8" s="21"/>
      <c r="F8" s="21"/>
      <c r="G8" s="21"/>
      <c r="H8" s="21"/>
      <c r="I8" s="6">
        <f>L8+M8</f>
        <v>151.19999999999999</v>
      </c>
      <c r="K8" s="15" t="s">
        <v>8</v>
      </c>
      <c r="L8" s="16">
        <v>67.7</v>
      </c>
      <c r="M8" s="16">
        <v>83.5</v>
      </c>
      <c r="N8" s="16">
        <v>30.6</v>
      </c>
      <c r="O8" s="17">
        <v>99.1</v>
      </c>
    </row>
    <row r="9" spans="1:15">
      <c r="A9" s="8" t="s">
        <v>29</v>
      </c>
      <c r="B9" s="22" t="s">
        <v>30</v>
      </c>
      <c r="C9" s="22"/>
      <c r="D9" s="22"/>
      <c r="E9" s="22"/>
      <c r="F9" s="22"/>
      <c r="G9" s="22"/>
      <c r="H9" s="22"/>
      <c r="I9" s="9">
        <f>O11-L12</f>
        <v>33.799999999999997</v>
      </c>
      <c r="K9" s="15" t="s">
        <v>11</v>
      </c>
      <c r="L9" s="16">
        <v>111.5</v>
      </c>
      <c r="M9" s="16">
        <v>37.700000000000003</v>
      </c>
      <c r="N9" s="16">
        <v>46.1</v>
      </c>
      <c r="O9" s="17">
        <v>39.299999999999997</v>
      </c>
    </row>
    <row r="10" spans="1:15">
      <c r="C10" s="1"/>
      <c r="K10" s="15" t="s">
        <v>14</v>
      </c>
      <c r="L10" s="16">
        <v>29.4</v>
      </c>
      <c r="M10" s="16">
        <v>24.6</v>
      </c>
      <c r="N10" s="16">
        <v>92.8</v>
      </c>
      <c r="O10" s="17">
        <v>95.3</v>
      </c>
    </row>
    <row r="11" spans="1:15">
      <c r="K11" s="15" t="s">
        <v>15</v>
      </c>
      <c r="L11" s="16">
        <v>62.3</v>
      </c>
      <c r="M11" s="16">
        <v>69.400000000000006</v>
      </c>
      <c r="N11" s="16">
        <v>56.5</v>
      </c>
      <c r="O11" s="17">
        <v>52.8</v>
      </c>
    </row>
    <row r="12" spans="1:15">
      <c r="D12" s="2">
        <v>111.5</v>
      </c>
      <c r="E12" s="2"/>
      <c r="F12" s="2"/>
      <c r="G12" s="2"/>
      <c r="K12" s="15" t="s">
        <v>16</v>
      </c>
      <c r="L12" s="16">
        <v>19</v>
      </c>
      <c r="M12" s="16">
        <v>26.9</v>
      </c>
      <c r="N12" s="16">
        <v>49.3</v>
      </c>
      <c r="O12" s="17">
        <v>69.400000000000006</v>
      </c>
    </row>
    <row r="13" spans="1:15">
      <c r="D13" s="2">
        <v>19</v>
      </c>
      <c r="E13" s="2"/>
      <c r="F13" s="2"/>
      <c r="G13" s="2"/>
      <c r="K13" s="15" t="s">
        <v>17</v>
      </c>
      <c r="L13" s="16">
        <v>95.5</v>
      </c>
      <c r="M13" s="16">
        <v>100.3</v>
      </c>
      <c r="N13" s="16">
        <v>116.7</v>
      </c>
      <c r="O13" s="17">
        <v>55</v>
      </c>
    </row>
    <row r="14" spans="1:15">
      <c r="D14" s="2">
        <v>63.3</v>
      </c>
      <c r="E14" s="2"/>
      <c r="F14" s="2"/>
      <c r="G14" s="2"/>
      <c r="K14" s="15" t="s">
        <v>18</v>
      </c>
      <c r="L14" s="16">
        <v>30.4</v>
      </c>
      <c r="M14" s="16">
        <v>110.6</v>
      </c>
      <c r="N14" s="16">
        <v>67.599999999999994</v>
      </c>
      <c r="O14" s="17">
        <v>68.8</v>
      </c>
    </row>
    <row r="15" spans="1:15">
      <c r="K15" s="15" t="s">
        <v>19</v>
      </c>
      <c r="L15" s="16">
        <v>44.3</v>
      </c>
      <c r="M15" s="16">
        <v>15.7</v>
      </c>
      <c r="N15" s="16">
        <v>180.5</v>
      </c>
      <c r="O15" s="17">
        <v>81.2</v>
      </c>
    </row>
    <row r="16" spans="1:15">
      <c r="K16" s="15" t="s">
        <v>20</v>
      </c>
      <c r="L16" s="16">
        <v>56.5</v>
      </c>
      <c r="M16" s="16">
        <v>55.7</v>
      </c>
      <c r="N16" s="16">
        <v>31.3</v>
      </c>
      <c r="O16" s="17">
        <v>118.7</v>
      </c>
    </row>
    <row r="17" spans="11:15">
      <c r="K17" s="15" t="s">
        <v>21</v>
      </c>
      <c r="L17" s="16">
        <v>80</v>
      </c>
      <c r="M17" s="16">
        <v>24.4</v>
      </c>
      <c r="N17" s="16">
        <v>81.3</v>
      </c>
      <c r="O17" s="17">
        <v>60.6</v>
      </c>
    </row>
    <row r="18" spans="11:15">
      <c r="K18" s="15" t="s">
        <v>22</v>
      </c>
      <c r="L18" s="16">
        <v>66.099999999999994</v>
      </c>
      <c r="M18" s="16">
        <v>174.6</v>
      </c>
      <c r="N18" s="16">
        <v>87.8</v>
      </c>
      <c r="O18" s="17">
        <v>33.6</v>
      </c>
    </row>
    <row r="19" spans="11:15">
      <c r="K19" s="18" t="s">
        <v>23</v>
      </c>
      <c r="L19" s="19">
        <v>96.7</v>
      </c>
      <c r="M19" s="19">
        <v>70.400000000000006</v>
      </c>
      <c r="N19" s="19">
        <v>76</v>
      </c>
      <c r="O19" s="20">
        <v>121.5</v>
      </c>
    </row>
    <row r="21" spans="11:15">
      <c r="K21" s="1"/>
    </row>
    <row r="22" spans="11:15">
      <c r="K22" s="1"/>
    </row>
    <row r="36" spans="1:1">
      <c r="A36" s="1"/>
    </row>
  </sheetData>
  <mergeCells count="7">
    <mergeCell ref="K4:O5"/>
    <mergeCell ref="K6:O6"/>
    <mergeCell ref="A6:H7"/>
    <mergeCell ref="B8:H8"/>
    <mergeCell ref="B9:H9"/>
    <mergeCell ref="A4:G5"/>
    <mergeCell ref="H4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69768-5A26-41A2-BDAD-5590B692B6D4}">
  <dimension ref="A2:O22"/>
  <sheetViews>
    <sheetView zoomScale="85" zoomScaleNormal="85" workbookViewId="0">
      <selection activeCell="I22" sqref="I22"/>
    </sheetView>
  </sheetViews>
  <sheetFormatPr defaultColWidth="11" defaultRowHeight="15.6"/>
  <cols>
    <col min="3" max="3" width="26.125" customWidth="1"/>
    <col min="18" max="18" width="16.5" customWidth="1"/>
  </cols>
  <sheetData>
    <row r="2" spans="1:15" ht="15.95" customHeight="1"/>
    <row r="4" spans="1:15" ht="15.6" customHeight="1">
      <c r="A4" s="23" t="s">
        <v>0</v>
      </c>
      <c r="B4" s="24"/>
      <c r="C4" s="24"/>
      <c r="D4" s="24"/>
      <c r="E4" s="24"/>
      <c r="F4" s="24"/>
      <c r="G4" s="24"/>
      <c r="H4" s="27" t="s">
        <v>1</v>
      </c>
      <c r="I4" s="28"/>
      <c r="K4" s="31" t="s">
        <v>2</v>
      </c>
      <c r="L4" s="32"/>
      <c r="M4" s="32"/>
      <c r="N4" s="32"/>
      <c r="O4" s="33"/>
    </row>
    <row r="5" spans="1:15" ht="40.15" customHeight="1">
      <c r="A5" s="25"/>
      <c r="B5" s="26"/>
      <c r="C5" s="26"/>
      <c r="D5" s="26"/>
      <c r="E5" s="26"/>
      <c r="F5" s="26"/>
      <c r="G5" s="26"/>
      <c r="H5" s="44"/>
      <c r="I5" s="45"/>
      <c r="K5" s="34"/>
      <c r="L5" s="35"/>
      <c r="M5" s="35"/>
      <c r="N5" s="35"/>
      <c r="O5" s="36"/>
    </row>
    <row r="6" spans="1:15" ht="38.25" customHeight="1">
      <c r="A6" s="43" t="s">
        <v>31</v>
      </c>
      <c r="B6" s="43"/>
      <c r="C6" s="43"/>
      <c r="D6" s="43"/>
      <c r="E6" s="43"/>
      <c r="F6" s="43"/>
      <c r="G6" s="43"/>
      <c r="H6" s="43"/>
      <c r="I6" s="46"/>
      <c r="K6" s="39" t="s">
        <v>3</v>
      </c>
      <c r="L6" s="40"/>
      <c r="M6" s="40"/>
      <c r="N6" s="40"/>
      <c r="O6" s="41"/>
    </row>
    <row r="7" spans="1:15" ht="20.45" customHeight="1">
      <c r="A7" s="43"/>
      <c r="B7" s="43"/>
      <c r="C7" s="43"/>
      <c r="D7" s="43"/>
      <c r="E7" s="43"/>
      <c r="F7" s="43"/>
      <c r="G7" s="43"/>
      <c r="H7" s="43"/>
      <c r="I7" s="46"/>
      <c r="K7" s="10"/>
      <c r="L7" s="11">
        <v>2017</v>
      </c>
      <c r="M7" s="11">
        <v>2018</v>
      </c>
      <c r="N7" s="11">
        <v>2019</v>
      </c>
      <c r="O7" s="12">
        <v>2020</v>
      </c>
    </row>
    <row r="8" spans="1:15">
      <c r="A8" s="4" t="s">
        <v>32</v>
      </c>
      <c r="B8" s="21" t="s">
        <v>33</v>
      </c>
      <c r="C8" s="21"/>
      <c r="D8" s="21"/>
      <c r="E8" s="21"/>
      <c r="F8" s="21"/>
      <c r="G8" s="21"/>
      <c r="H8" s="21"/>
      <c r="I8" s="6"/>
      <c r="K8" s="15" t="s">
        <v>8</v>
      </c>
      <c r="L8" s="16">
        <v>67.7</v>
      </c>
      <c r="M8" s="16">
        <v>83.5</v>
      </c>
      <c r="N8" s="16">
        <v>30.6</v>
      </c>
      <c r="O8" s="17">
        <v>99.1</v>
      </c>
    </row>
    <row r="9" spans="1:15">
      <c r="A9" s="4" t="s">
        <v>34</v>
      </c>
      <c r="B9" s="21" t="s">
        <v>35</v>
      </c>
      <c r="C9" s="21"/>
      <c r="D9" s="21"/>
      <c r="E9" s="21"/>
      <c r="F9" s="21"/>
      <c r="G9" s="21"/>
      <c r="H9" s="21"/>
      <c r="I9" s="6"/>
      <c r="K9" s="15" t="s">
        <v>11</v>
      </c>
      <c r="L9" s="16">
        <v>111.5</v>
      </c>
      <c r="M9" s="16">
        <v>37.700000000000003</v>
      </c>
      <c r="N9" s="16">
        <v>46.1</v>
      </c>
      <c r="O9" s="17">
        <v>39.299999999999997</v>
      </c>
    </row>
    <row r="10" spans="1:15">
      <c r="A10" s="4" t="s">
        <v>36</v>
      </c>
      <c r="B10" s="21" t="s">
        <v>37</v>
      </c>
      <c r="C10" s="21"/>
      <c r="D10" s="21"/>
      <c r="E10" s="21"/>
      <c r="F10" s="21"/>
      <c r="G10" s="21"/>
      <c r="H10" s="21"/>
      <c r="I10" s="6"/>
      <c r="K10" s="15" t="s">
        <v>14</v>
      </c>
      <c r="L10" s="16">
        <v>29.4</v>
      </c>
      <c r="M10" s="16">
        <v>24.6</v>
      </c>
      <c r="N10" s="16">
        <v>92.8</v>
      </c>
      <c r="O10" s="17">
        <v>95.3</v>
      </c>
    </row>
    <row r="11" spans="1:15">
      <c r="A11" s="4" t="s">
        <v>38</v>
      </c>
      <c r="B11" s="21" t="s">
        <v>39</v>
      </c>
      <c r="C11" s="21"/>
      <c r="D11" s="21"/>
      <c r="E11" s="21"/>
      <c r="F11" s="21"/>
      <c r="G11" s="21"/>
      <c r="H11" s="21"/>
      <c r="I11" s="6"/>
      <c r="K11" s="15" t="s">
        <v>15</v>
      </c>
      <c r="L11" s="16">
        <v>62.3</v>
      </c>
      <c r="M11" s="16">
        <v>69.400000000000006</v>
      </c>
      <c r="N11" s="16">
        <v>56.5</v>
      </c>
      <c r="O11" s="17">
        <v>52.8</v>
      </c>
    </row>
    <row r="12" spans="1:15">
      <c r="A12" s="8" t="s">
        <v>40</v>
      </c>
      <c r="B12" s="22" t="s">
        <v>41</v>
      </c>
      <c r="C12" s="22"/>
      <c r="D12" s="22"/>
      <c r="E12" s="22"/>
      <c r="F12" s="22"/>
      <c r="G12" s="22"/>
      <c r="H12" s="22"/>
      <c r="I12" s="9"/>
      <c r="K12" s="15" t="s">
        <v>16</v>
      </c>
      <c r="L12" s="16">
        <v>19</v>
      </c>
      <c r="M12" s="16">
        <v>26.9</v>
      </c>
      <c r="N12" s="16">
        <v>49.3</v>
      </c>
      <c r="O12" s="17">
        <v>69.400000000000006</v>
      </c>
    </row>
    <row r="13" spans="1:15">
      <c r="C13" s="1"/>
      <c r="K13" s="15" t="s">
        <v>17</v>
      </c>
      <c r="L13" s="16">
        <v>95.5</v>
      </c>
      <c r="M13" s="16">
        <v>100.3</v>
      </c>
      <c r="N13" s="16">
        <v>116.7</v>
      </c>
      <c r="O13" s="17">
        <v>55</v>
      </c>
    </row>
    <row r="14" spans="1:15">
      <c r="K14" s="15" t="s">
        <v>18</v>
      </c>
      <c r="L14" s="16">
        <v>30.4</v>
      </c>
      <c r="M14" s="16">
        <v>110.6</v>
      </c>
      <c r="N14" s="16">
        <v>67.599999999999994</v>
      </c>
      <c r="O14" s="17">
        <v>68.8</v>
      </c>
    </row>
    <row r="15" spans="1:15">
      <c r="G15" s="2"/>
      <c r="K15" s="15" t="s">
        <v>19</v>
      </c>
      <c r="L15" s="16">
        <v>44.3</v>
      </c>
      <c r="M15" s="16">
        <v>15.7</v>
      </c>
      <c r="N15" s="16">
        <v>180.5</v>
      </c>
      <c r="O15" s="17">
        <v>81.2</v>
      </c>
    </row>
    <row r="16" spans="1:15">
      <c r="G16" s="2"/>
      <c r="K16" s="15" t="s">
        <v>20</v>
      </c>
      <c r="L16" s="16">
        <v>56.5</v>
      </c>
      <c r="M16" s="16">
        <v>55.7</v>
      </c>
      <c r="N16" s="16">
        <v>31.3</v>
      </c>
      <c r="O16" s="17">
        <v>118.7</v>
      </c>
    </row>
    <row r="17" spans="7:15">
      <c r="G17" s="2"/>
      <c r="K17" s="15" t="s">
        <v>21</v>
      </c>
      <c r="L17" s="16">
        <v>80</v>
      </c>
      <c r="M17" s="16">
        <v>24.4</v>
      </c>
      <c r="N17" s="16">
        <v>81.3</v>
      </c>
      <c r="O17" s="17">
        <v>60.6</v>
      </c>
    </row>
    <row r="18" spans="7:15">
      <c r="K18" s="15" t="s">
        <v>22</v>
      </c>
      <c r="L18" s="16">
        <v>66.099999999999994</v>
      </c>
      <c r="M18" s="16">
        <v>174.6</v>
      </c>
      <c r="N18" s="16">
        <v>87.8</v>
      </c>
      <c r="O18" s="17">
        <v>33.6</v>
      </c>
    </row>
    <row r="19" spans="7:15">
      <c r="K19" s="18" t="s">
        <v>23</v>
      </c>
      <c r="L19" s="19">
        <v>96.7</v>
      </c>
      <c r="M19" s="19">
        <v>70.400000000000006</v>
      </c>
      <c r="N19" s="19">
        <v>76</v>
      </c>
      <c r="O19" s="20">
        <v>121.5</v>
      </c>
    </row>
    <row r="21" spans="7:15">
      <c r="K21" s="1"/>
    </row>
    <row r="22" spans="7:15">
      <c r="K22" s="1"/>
    </row>
  </sheetData>
  <mergeCells count="10">
    <mergeCell ref="K4:O5"/>
    <mergeCell ref="A6:I7"/>
    <mergeCell ref="K6:O6"/>
    <mergeCell ref="B8:H8"/>
    <mergeCell ref="B9:H9"/>
    <mergeCell ref="B10:H10"/>
    <mergeCell ref="B11:H11"/>
    <mergeCell ref="B12:H12"/>
    <mergeCell ref="A4:G5"/>
    <mergeCell ref="H4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4EE54-0D5C-4B3E-9F2E-C316ACF7E2A1}">
  <dimension ref="A2:O22"/>
  <sheetViews>
    <sheetView zoomScale="85" zoomScaleNormal="85" workbookViewId="0">
      <selection activeCell="G26" sqref="G26"/>
    </sheetView>
  </sheetViews>
  <sheetFormatPr defaultColWidth="11" defaultRowHeight="15.6"/>
  <cols>
    <col min="3" max="3" width="26.125" customWidth="1"/>
    <col min="18" max="18" width="16.5" customWidth="1"/>
  </cols>
  <sheetData>
    <row r="2" spans="1:15" ht="15.95" customHeight="1"/>
    <row r="4" spans="1:15" ht="15.6" customHeight="1">
      <c r="A4" s="23" t="s">
        <v>0</v>
      </c>
      <c r="B4" s="24"/>
      <c r="C4" s="24"/>
      <c r="D4" s="24"/>
      <c r="E4" s="24"/>
      <c r="F4" s="24"/>
      <c r="G4" s="24"/>
      <c r="H4" s="27" t="s">
        <v>1</v>
      </c>
      <c r="I4" s="28"/>
      <c r="K4" s="31" t="s">
        <v>2</v>
      </c>
      <c r="L4" s="32"/>
      <c r="M4" s="32"/>
      <c r="N4" s="32"/>
      <c r="O4" s="33"/>
    </row>
    <row r="5" spans="1:15" ht="40.15" customHeight="1">
      <c r="A5" s="25"/>
      <c r="B5" s="26"/>
      <c r="C5" s="26"/>
      <c r="D5" s="26"/>
      <c r="E5" s="26"/>
      <c r="F5" s="26"/>
      <c r="G5" s="26"/>
      <c r="H5" s="44"/>
      <c r="I5" s="45"/>
      <c r="K5" s="34"/>
      <c r="L5" s="35"/>
      <c r="M5" s="35"/>
      <c r="N5" s="35"/>
      <c r="O5" s="36"/>
    </row>
    <row r="6" spans="1:15" ht="42.75" customHeight="1">
      <c r="A6" s="43" t="s">
        <v>31</v>
      </c>
      <c r="B6" s="43"/>
      <c r="C6" s="43"/>
      <c r="D6" s="43"/>
      <c r="E6" s="43"/>
      <c r="F6" s="43"/>
      <c r="G6" s="43"/>
      <c r="H6" s="43"/>
      <c r="I6" s="46"/>
      <c r="K6" s="39" t="s">
        <v>3</v>
      </c>
      <c r="L6" s="40"/>
      <c r="M6" s="40"/>
      <c r="N6" s="40"/>
      <c r="O6" s="41"/>
    </row>
    <row r="7" spans="1:15" ht="20.45" customHeight="1">
      <c r="A7" s="43"/>
      <c r="B7" s="43"/>
      <c r="C7" s="43"/>
      <c r="D7" s="43"/>
      <c r="E7" s="43"/>
      <c r="F7" s="43"/>
      <c r="G7" s="43"/>
      <c r="H7" s="43"/>
      <c r="I7" s="46"/>
      <c r="K7" s="10"/>
      <c r="L7" s="11">
        <v>2017</v>
      </c>
      <c r="M7" s="11">
        <v>2018</v>
      </c>
      <c r="N7" s="11">
        <v>2019</v>
      </c>
      <c r="O7" s="12">
        <v>2020</v>
      </c>
    </row>
    <row r="8" spans="1:15">
      <c r="A8" s="4" t="s">
        <v>32</v>
      </c>
      <c r="B8" s="21" t="s">
        <v>33</v>
      </c>
      <c r="C8" s="21"/>
      <c r="D8" s="21"/>
      <c r="E8" s="21"/>
      <c r="F8" s="21"/>
      <c r="G8" s="21"/>
      <c r="H8" s="21"/>
      <c r="I8" s="6">
        <f>AVERAGE(L8:M8)</f>
        <v>75.599999999999994</v>
      </c>
      <c r="K8" s="15" t="s">
        <v>8</v>
      </c>
      <c r="L8" s="16">
        <v>67.7</v>
      </c>
      <c r="M8" s="16">
        <v>83.5</v>
      </c>
      <c r="N8" s="16">
        <v>30.6</v>
      </c>
      <c r="O8" s="17">
        <v>99.1</v>
      </c>
    </row>
    <row r="9" spans="1:15">
      <c r="A9" s="4" t="s">
        <v>34</v>
      </c>
      <c r="B9" s="21" t="s">
        <v>35</v>
      </c>
      <c r="C9" s="21"/>
      <c r="D9" s="21"/>
      <c r="E9" s="21"/>
      <c r="F9" s="21"/>
      <c r="G9" s="21"/>
      <c r="H9" s="21"/>
      <c r="I9" s="6">
        <f>MIN(N8:N19)</f>
        <v>30.6</v>
      </c>
      <c r="K9" s="15" t="s">
        <v>11</v>
      </c>
      <c r="L9" s="16">
        <v>111.5</v>
      </c>
      <c r="M9" s="16">
        <v>37.700000000000003</v>
      </c>
      <c r="N9" s="16">
        <v>46.1</v>
      </c>
      <c r="O9" s="17">
        <v>39.299999999999997</v>
      </c>
    </row>
    <row r="10" spans="1:15">
      <c r="A10" s="4" t="s">
        <v>36</v>
      </c>
      <c r="B10" s="21" t="s">
        <v>37</v>
      </c>
      <c r="C10" s="21"/>
      <c r="D10" s="21"/>
      <c r="E10" s="21"/>
      <c r="F10" s="21"/>
      <c r="G10" s="21"/>
      <c r="H10" s="21"/>
      <c r="I10" s="6">
        <f>MAX(O8:O19)</f>
        <v>121.5</v>
      </c>
      <c r="K10" s="15" t="s">
        <v>14</v>
      </c>
      <c r="L10" s="16">
        <v>29.4</v>
      </c>
      <c r="M10" s="16">
        <v>24.6</v>
      </c>
      <c r="N10" s="16">
        <v>92.8</v>
      </c>
      <c r="O10" s="17">
        <v>95.3</v>
      </c>
    </row>
    <row r="11" spans="1:15">
      <c r="A11" s="4" t="s">
        <v>38</v>
      </c>
      <c r="B11" s="21" t="s">
        <v>39</v>
      </c>
      <c r="C11" s="21"/>
      <c r="D11" s="21"/>
      <c r="E11" s="21"/>
      <c r="F11" s="21"/>
      <c r="G11" s="21"/>
      <c r="H11" s="21"/>
      <c r="I11" s="6">
        <f>SUM(L8:O8)</f>
        <v>280.89999999999998</v>
      </c>
      <c r="K11" s="15" t="s">
        <v>15</v>
      </c>
      <c r="L11" s="16">
        <v>62.3</v>
      </c>
      <c r="M11" s="16">
        <v>69.400000000000006</v>
      </c>
      <c r="N11" s="16">
        <v>56.5</v>
      </c>
      <c r="O11" s="17">
        <v>52.8</v>
      </c>
    </row>
    <row r="12" spans="1:15">
      <c r="A12" s="8" t="s">
        <v>40</v>
      </c>
      <c r="B12" s="22" t="s">
        <v>41</v>
      </c>
      <c r="C12" s="22"/>
      <c r="D12" s="22"/>
      <c r="E12" s="22"/>
      <c r="F12" s="22"/>
      <c r="G12" s="22"/>
      <c r="H12" s="22"/>
      <c r="I12" s="9">
        <f>SUM(L8:O19)</f>
        <v>3364.9999999999991</v>
      </c>
      <c r="K12" s="15" t="s">
        <v>16</v>
      </c>
      <c r="L12" s="16">
        <v>19</v>
      </c>
      <c r="M12" s="16">
        <v>26.9</v>
      </c>
      <c r="N12" s="16">
        <v>49.3</v>
      </c>
      <c r="O12" s="17">
        <v>69.400000000000006</v>
      </c>
    </row>
    <row r="13" spans="1:15">
      <c r="C13" s="1"/>
      <c r="K13" s="15" t="s">
        <v>17</v>
      </c>
      <c r="L13" s="16">
        <v>95.5</v>
      </c>
      <c r="M13" s="16">
        <v>100.3</v>
      </c>
      <c r="N13" s="16">
        <v>116.7</v>
      </c>
      <c r="O13" s="17">
        <v>55</v>
      </c>
    </row>
    <row r="14" spans="1:15">
      <c r="K14" s="15" t="s">
        <v>18</v>
      </c>
      <c r="L14" s="16">
        <v>30.4</v>
      </c>
      <c r="M14" s="16">
        <v>110.6</v>
      </c>
      <c r="N14" s="16">
        <v>67.599999999999994</v>
      </c>
      <c r="O14" s="17">
        <v>68.8</v>
      </c>
    </row>
    <row r="15" spans="1:15">
      <c r="G15" s="2"/>
      <c r="K15" s="15" t="s">
        <v>19</v>
      </c>
      <c r="L15" s="16">
        <v>44.3</v>
      </c>
      <c r="M15" s="16">
        <v>15.7</v>
      </c>
      <c r="N15" s="16">
        <v>180.5</v>
      </c>
      <c r="O15" s="17">
        <v>81.2</v>
      </c>
    </row>
    <row r="16" spans="1:15">
      <c r="G16" s="2"/>
      <c r="K16" s="15" t="s">
        <v>20</v>
      </c>
      <c r="L16" s="16">
        <v>56.5</v>
      </c>
      <c r="M16" s="16">
        <v>55.7</v>
      </c>
      <c r="N16" s="16">
        <v>31.3</v>
      </c>
      <c r="O16" s="17">
        <v>118.7</v>
      </c>
    </row>
    <row r="17" spans="7:15">
      <c r="G17" s="2"/>
      <c r="K17" s="15" t="s">
        <v>21</v>
      </c>
      <c r="L17" s="16">
        <v>80</v>
      </c>
      <c r="M17" s="16">
        <v>24.4</v>
      </c>
      <c r="N17" s="16">
        <v>81.3</v>
      </c>
      <c r="O17" s="17">
        <v>60.6</v>
      </c>
    </row>
    <row r="18" spans="7:15">
      <c r="K18" s="15" t="s">
        <v>22</v>
      </c>
      <c r="L18" s="16">
        <v>66.099999999999994</v>
      </c>
      <c r="M18" s="16">
        <v>174.6</v>
      </c>
      <c r="N18" s="16">
        <v>87.8</v>
      </c>
      <c r="O18" s="17">
        <v>33.6</v>
      </c>
    </row>
    <row r="19" spans="7:15">
      <c r="K19" s="18" t="s">
        <v>23</v>
      </c>
      <c r="L19" s="19">
        <v>96.7</v>
      </c>
      <c r="M19" s="19">
        <v>70.400000000000006</v>
      </c>
      <c r="N19" s="19">
        <v>76</v>
      </c>
      <c r="O19" s="20">
        <v>121.5</v>
      </c>
    </row>
    <row r="21" spans="7:15">
      <c r="K21" s="1"/>
    </row>
    <row r="22" spans="7:15">
      <c r="K22" s="1"/>
    </row>
  </sheetData>
  <mergeCells count="10">
    <mergeCell ref="B9:H9"/>
    <mergeCell ref="B10:H10"/>
    <mergeCell ref="B11:H11"/>
    <mergeCell ref="B12:H12"/>
    <mergeCell ref="A4:G5"/>
    <mergeCell ref="H4:I5"/>
    <mergeCell ref="A6:I7"/>
    <mergeCell ref="K4:O5"/>
    <mergeCell ref="K6:O6"/>
    <mergeCell ref="B8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0592-B0A8-4202-BCA5-5DEEA92CA214}">
  <dimension ref="A2:O26"/>
  <sheetViews>
    <sheetView tabSelected="1" zoomScale="85" zoomScaleNormal="85" workbookViewId="0">
      <selection activeCell="S23" sqref="S23"/>
    </sheetView>
  </sheetViews>
  <sheetFormatPr defaultColWidth="11" defaultRowHeight="15.6"/>
  <cols>
    <col min="3" max="3" width="26.125" customWidth="1"/>
    <col min="18" max="18" width="16.5" customWidth="1"/>
  </cols>
  <sheetData>
    <row r="2" spans="1:15" ht="15.95" customHeight="1"/>
    <row r="4" spans="1:15" ht="39" customHeight="1">
      <c r="A4" s="23" t="s">
        <v>0</v>
      </c>
      <c r="B4" s="24"/>
      <c r="C4" s="24"/>
      <c r="D4" s="24"/>
      <c r="E4" s="24"/>
      <c r="F4" s="24"/>
      <c r="G4" s="24"/>
      <c r="H4" s="27" t="s">
        <v>1</v>
      </c>
      <c r="I4" s="28"/>
      <c r="K4" s="31" t="s">
        <v>2</v>
      </c>
      <c r="L4" s="32"/>
      <c r="M4" s="32"/>
      <c r="N4" s="32"/>
      <c r="O4" s="33"/>
    </row>
    <row r="5" spans="1:15">
      <c r="A5" s="25"/>
      <c r="B5" s="26"/>
      <c r="C5" s="26"/>
      <c r="D5" s="26"/>
      <c r="E5" s="26"/>
      <c r="F5" s="26"/>
      <c r="G5" s="26"/>
      <c r="H5" s="29"/>
      <c r="I5" s="30"/>
      <c r="K5" s="34"/>
      <c r="L5" s="35"/>
      <c r="M5" s="35"/>
      <c r="N5" s="35"/>
      <c r="O5" s="36"/>
    </row>
    <row r="6" spans="1:15" ht="36" customHeight="1">
      <c r="A6" s="37"/>
      <c r="B6" s="38"/>
      <c r="C6" s="38"/>
      <c r="D6" s="38"/>
      <c r="E6" s="38"/>
      <c r="F6" s="38"/>
      <c r="G6" s="38"/>
      <c r="H6" s="38"/>
      <c r="I6" s="3"/>
      <c r="K6" s="39" t="s">
        <v>3</v>
      </c>
      <c r="L6" s="40"/>
      <c r="M6" s="40"/>
      <c r="N6" s="40"/>
      <c r="O6" s="41"/>
    </row>
    <row r="7" spans="1:15" ht="23.1" customHeight="1">
      <c r="A7" s="4" t="s">
        <v>4</v>
      </c>
      <c r="B7" s="21" t="s">
        <v>5</v>
      </c>
      <c r="C7" s="21"/>
      <c r="D7" s="21"/>
      <c r="E7" s="21"/>
      <c r="F7" s="21"/>
      <c r="G7" s="21"/>
      <c r="H7" s="21"/>
      <c r="I7" s="5"/>
      <c r="K7" s="10"/>
      <c r="L7" s="11">
        <v>2017</v>
      </c>
      <c r="M7" s="11">
        <v>2018</v>
      </c>
      <c r="N7" s="11">
        <v>2019</v>
      </c>
      <c r="O7" s="12">
        <v>2020</v>
      </c>
    </row>
    <row r="8" spans="1:15" ht="15.95" customHeight="1">
      <c r="A8" s="4" t="s">
        <v>6</v>
      </c>
      <c r="B8" s="21" t="s">
        <v>7</v>
      </c>
      <c r="C8" s="21"/>
      <c r="D8" s="21"/>
      <c r="E8" s="21"/>
      <c r="F8" s="21"/>
      <c r="G8" s="21"/>
      <c r="H8" s="21"/>
      <c r="I8" s="5"/>
      <c r="K8" s="10"/>
      <c r="L8" s="13"/>
      <c r="M8" s="13"/>
      <c r="N8" s="13"/>
      <c r="O8" s="14"/>
    </row>
    <row r="9" spans="1:15">
      <c r="A9" s="4" t="s">
        <v>9</v>
      </c>
      <c r="B9" s="21" t="s">
        <v>10</v>
      </c>
      <c r="C9" s="21"/>
      <c r="D9" s="21"/>
      <c r="E9" s="21"/>
      <c r="F9" s="21"/>
      <c r="G9" s="21"/>
      <c r="H9" s="21"/>
      <c r="I9" s="6" t="s">
        <v>42</v>
      </c>
      <c r="K9" s="15" t="s">
        <v>8</v>
      </c>
      <c r="L9" s="16">
        <v>67.7</v>
      </c>
      <c r="M9" s="16">
        <v>83.5</v>
      </c>
      <c r="N9" s="16">
        <v>30.6</v>
      </c>
      <c r="O9" s="17">
        <v>99.1</v>
      </c>
    </row>
    <row r="10" spans="1:15">
      <c r="A10" s="4" t="s">
        <v>6</v>
      </c>
      <c r="B10" s="21" t="s">
        <v>13</v>
      </c>
      <c r="C10" s="21"/>
      <c r="D10" s="21"/>
      <c r="E10" s="21"/>
      <c r="F10" s="21"/>
      <c r="G10" s="21"/>
      <c r="H10" s="21"/>
      <c r="I10" s="6" t="s">
        <v>43</v>
      </c>
      <c r="K10" s="15" t="s">
        <v>11</v>
      </c>
      <c r="L10" s="16">
        <v>111.5</v>
      </c>
      <c r="M10" s="16">
        <v>37.700000000000003</v>
      </c>
      <c r="N10" s="16">
        <v>46.1</v>
      </c>
      <c r="O10" s="17">
        <v>39.299999999999997</v>
      </c>
    </row>
    <row r="11" spans="1:15">
      <c r="A11" s="42"/>
      <c r="B11" s="43"/>
      <c r="C11" s="43"/>
      <c r="D11" s="43"/>
      <c r="E11" s="43"/>
      <c r="F11" s="43"/>
      <c r="G11" s="43"/>
      <c r="H11" s="43"/>
      <c r="I11" s="7"/>
      <c r="K11" s="15" t="s">
        <v>14</v>
      </c>
      <c r="L11" s="16">
        <v>29.4</v>
      </c>
      <c r="M11" s="16">
        <v>24.6</v>
      </c>
      <c r="N11" s="16">
        <v>92.8</v>
      </c>
      <c r="O11" s="17">
        <v>95.3</v>
      </c>
    </row>
    <row r="12" spans="1:15">
      <c r="A12" s="42"/>
      <c r="B12" s="43"/>
      <c r="C12" s="43"/>
      <c r="D12" s="43"/>
      <c r="E12" s="43"/>
      <c r="F12" s="43"/>
      <c r="G12" s="43"/>
      <c r="H12" s="43"/>
      <c r="I12" s="7"/>
      <c r="K12" s="15" t="s">
        <v>15</v>
      </c>
      <c r="L12" s="16">
        <v>62.3</v>
      </c>
      <c r="M12" s="16">
        <v>69.400000000000006</v>
      </c>
      <c r="N12" s="16">
        <v>56.5</v>
      </c>
      <c r="O12" s="17">
        <v>52.8</v>
      </c>
    </row>
    <row r="13" spans="1:15">
      <c r="A13" s="4" t="s">
        <v>27</v>
      </c>
      <c r="B13" s="21" t="s">
        <v>28</v>
      </c>
      <c r="C13" s="21"/>
      <c r="D13" s="21"/>
      <c r="E13" s="21"/>
      <c r="F13" s="21"/>
      <c r="G13" s="21"/>
      <c r="H13" s="21"/>
      <c r="I13" s="6">
        <f>L9+M9</f>
        <v>151.19999999999999</v>
      </c>
      <c r="K13" s="15" t="s">
        <v>16</v>
      </c>
      <c r="L13" s="16">
        <v>19</v>
      </c>
      <c r="M13" s="16">
        <v>26.9</v>
      </c>
      <c r="N13" s="16">
        <v>49.3</v>
      </c>
      <c r="O13" s="17">
        <v>69.400000000000006</v>
      </c>
    </row>
    <row r="14" spans="1:15">
      <c r="A14" s="4" t="s">
        <v>29</v>
      </c>
      <c r="B14" s="21" t="s">
        <v>30</v>
      </c>
      <c r="C14" s="21"/>
      <c r="D14" s="21"/>
      <c r="E14" s="21"/>
      <c r="F14" s="21"/>
      <c r="G14" s="21"/>
      <c r="H14" s="21"/>
      <c r="I14" s="6">
        <f>O12-L13</f>
        <v>33.799999999999997</v>
      </c>
      <c r="K14" s="15" t="s">
        <v>17</v>
      </c>
      <c r="L14" s="16">
        <v>95.5</v>
      </c>
      <c r="M14" s="16">
        <v>100.3</v>
      </c>
      <c r="N14" s="16">
        <v>116.7</v>
      </c>
      <c r="O14" s="17">
        <v>55</v>
      </c>
    </row>
    <row r="15" spans="1:15">
      <c r="A15" s="42"/>
      <c r="B15" s="43"/>
      <c r="C15" s="43"/>
      <c r="D15" s="43"/>
      <c r="E15" s="43"/>
      <c r="F15" s="43"/>
      <c r="G15" s="43"/>
      <c r="H15" s="43"/>
      <c r="I15" s="7"/>
      <c r="K15" s="15" t="s">
        <v>18</v>
      </c>
      <c r="L15" s="16">
        <v>30.4</v>
      </c>
      <c r="M15" s="16">
        <v>110.6</v>
      </c>
      <c r="N15" s="16">
        <v>67.599999999999994</v>
      </c>
      <c r="O15" s="17">
        <v>68.8</v>
      </c>
    </row>
    <row r="16" spans="1:15">
      <c r="A16" s="42"/>
      <c r="B16" s="43"/>
      <c r="C16" s="43"/>
      <c r="D16" s="43"/>
      <c r="E16" s="43"/>
      <c r="F16" s="43"/>
      <c r="G16" s="43"/>
      <c r="H16" s="43"/>
      <c r="I16" s="7"/>
      <c r="K16" s="15" t="s">
        <v>19</v>
      </c>
      <c r="L16" s="16">
        <v>44.3</v>
      </c>
      <c r="M16" s="16">
        <v>15.7</v>
      </c>
      <c r="N16" s="16">
        <v>180.5</v>
      </c>
      <c r="O16" s="17">
        <v>81.2</v>
      </c>
    </row>
    <row r="17" spans="1:15">
      <c r="A17" s="4" t="s">
        <v>32</v>
      </c>
      <c r="B17" s="21" t="s">
        <v>33</v>
      </c>
      <c r="C17" s="21"/>
      <c r="D17" s="21"/>
      <c r="E17" s="21"/>
      <c r="F17" s="21"/>
      <c r="G17" s="21"/>
      <c r="H17" s="21"/>
      <c r="I17" s="6">
        <f>AVERAGE(L9:M9)</f>
        <v>75.599999999999994</v>
      </c>
      <c r="K17" s="15" t="s">
        <v>20</v>
      </c>
      <c r="L17" s="16">
        <v>56.5</v>
      </c>
      <c r="M17" s="16">
        <v>55.7</v>
      </c>
      <c r="N17" s="16">
        <v>31.3</v>
      </c>
      <c r="O17" s="17">
        <v>118.7</v>
      </c>
    </row>
    <row r="18" spans="1:15">
      <c r="A18" s="4" t="s">
        <v>34</v>
      </c>
      <c r="B18" s="21" t="s">
        <v>35</v>
      </c>
      <c r="C18" s="21"/>
      <c r="D18" s="21"/>
      <c r="E18" s="21"/>
      <c r="F18" s="21"/>
      <c r="G18" s="21"/>
      <c r="H18" s="21"/>
      <c r="I18" s="6">
        <f>MIN(N9:N20)</f>
        <v>30.6</v>
      </c>
      <c r="K18" s="15" t="s">
        <v>21</v>
      </c>
      <c r="L18" s="16">
        <v>80</v>
      </c>
      <c r="M18" s="16">
        <v>24.4</v>
      </c>
      <c r="N18" s="16">
        <v>81.3</v>
      </c>
      <c r="O18" s="17">
        <v>60.6</v>
      </c>
    </row>
    <row r="19" spans="1:15">
      <c r="A19" s="4" t="s">
        <v>36</v>
      </c>
      <c r="B19" s="21" t="s">
        <v>37</v>
      </c>
      <c r="C19" s="21"/>
      <c r="D19" s="21"/>
      <c r="E19" s="21"/>
      <c r="F19" s="21"/>
      <c r="G19" s="21"/>
      <c r="H19" s="21"/>
      <c r="I19" s="6">
        <f>MAX(O9:O20)</f>
        <v>121.5</v>
      </c>
      <c r="K19" s="15" t="s">
        <v>22</v>
      </c>
      <c r="L19" s="16">
        <v>66.099999999999994</v>
      </c>
      <c r="M19" s="16">
        <v>174.6</v>
      </c>
      <c r="N19" s="16">
        <v>87.8</v>
      </c>
      <c r="O19" s="17">
        <v>33.6</v>
      </c>
    </row>
    <row r="20" spans="1:15">
      <c r="A20" s="4" t="s">
        <v>38</v>
      </c>
      <c r="B20" s="21" t="s">
        <v>39</v>
      </c>
      <c r="C20" s="21"/>
      <c r="D20" s="21"/>
      <c r="E20" s="21"/>
      <c r="F20" s="21"/>
      <c r="G20" s="21"/>
      <c r="H20" s="21"/>
      <c r="I20" s="6">
        <f>SUM(L9:O9)</f>
        <v>280.89999999999998</v>
      </c>
      <c r="K20" s="18" t="s">
        <v>23</v>
      </c>
      <c r="L20" s="19">
        <v>96.7</v>
      </c>
      <c r="M20" s="19">
        <v>70.400000000000006</v>
      </c>
      <c r="N20" s="19">
        <v>76</v>
      </c>
      <c r="O20" s="20">
        <v>121.5</v>
      </c>
    </row>
    <row r="21" spans="1:15">
      <c r="A21" s="8" t="s">
        <v>40</v>
      </c>
      <c r="B21" s="22" t="s">
        <v>41</v>
      </c>
      <c r="C21" s="22"/>
      <c r="D21" s="22"/>
      <c r="E21" s="22"/>
      <c r="F21" s="22"/>
      <c r="G21" s="22"/>
      <c r="H21" s="22"/>
      <c r="I21" s="9">
        <f>SUM(L9:O20)</f>
        <v>3364.9999999999991</v>
      </c>
    </row>
    <row r="22" spans="1:15">
      <c r="C22" s="1"/>
      <c r="K22" s="1"/>
    </row>
    <row r="23" spans="1:15">
      <c r="K23" s="1"/>
    </row>
    <row r="24" spans="1:15">
      <c r="D24" s="2">
        <v>111.5</v>
      </c>
      <c r="E24" s="2"/>
      <c r="F24" s="2"/>
      <c r="G24" s="2"/>
    </row>
    <row r="25" spans="1:15">
      <c r="D25" s="2">
        <v>19</v>
      </c>
      <c r="E25" s="2"/>
      <c r="F25" s="2"/>
      <c r="G25" s="2"/>
    </row>
    <row r="26" spans="1:15">
      <c r="D26" s="2">
        <v>63.3</v>
      </c>
      <c r="E26" s="2"/>
      <c r="F26" s="2"/>
      <c r="G26" s="2"/>
    </row>
  </sheetData>
  <mergeCells count="18">
    <mergeCell ref="B7:H7"/>
    <mergeCell ref="A4:G5"/>
    <mergeCell ref="H4:I5"/>
    <mergeCell ref="K4:O5"/>
    <mergeCell ref="A6:H6"/>
    <mergeCell ref="K6:O6"/>
    <mergeCell ref="B21:H21"/>
    <mergeCell ref="B8:H8"/>
    <mergeCell ref="B9:H9"/>
    <mergeCell ref="B10:H10"/>
    <mergeCell ref="A11:H12"/>
    <mergeCell ref="B13:H13"/>
    <mergeCell ref="B14:H14"/>
    <mergeCell ref="A15:H16"/>
    <mergeCell ref="B17:H17"/>
    <mergeCell ref="B18:H18"/>
    <mergeCell ref="B19:H19"/>
    <mergeCell ref="B20:H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e2276-ac4f-42d6-82a1-de020cb93671">
      <Terms xmlns="http://schemas.microsoft.com/office/infopath/2007/PartnerControls"/>
    </lcf76f155ced4ddcb4097134ff3c332f>
    <TaxCatchAll xmlns="0b2f7f67-3275-4785-84bf-37acbe82f5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837BB4DD0B844A81BB2557C0065F5" ma:contentTypeVersion="15" ma:contentTypeDescription="Create a new document." ma:contentTypeScope="" ma:versionID="ebc4b675487b78f3f011ba722301faff">
  <xsd:schema xmlns:xsd="http://www.w3.org/2001/XMLSchema" xmlns:xs="http://www.w3.org/2001/XMLSchema" xmlns:p="http://schemas.microsoft.com/office/2006/metadata/properties" xmlns:ns2="d66e2276-ac4f-42d6-82a1-de020cb93671" xmlns:ns3="0b2f7f67-3275-4785-84bf-37acbe82f503" targetNamespace="http://schemas.microsoft.com/office/2006/metadata/properties" ma:root="true" ma:fieldsID="80f683c292212bc958d706232ce53fa8" ns2:_="" ns3:_="">
    <xsd:import namespace="d66e2276-ac4f-42d6-82a1-de020cb93671"/>
    <xsd:import namespace="0b2f7f67-3275-4785-84bf-37acbe82f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2276-ac4f-42d6-82a1-de020cb93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af58ba8-1e8d-4aec-a6f5-993f6032dc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f7f67-3275-4785-84bf-37acbe82f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b0ca488-7531-4f1f-ae1b-2d1cbc2af70e}" ma:internalName="TaxCatchAll" ma:showField="CatchAllData" ma:web="0b2f7f67-3275-4785-84bf-37acbe82f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86880F-A281-4AA0-8F81-386A7CA2CCE6}"/>
</file>

<file path=customXml/itemProps2.xml><?xml version="1.0" encoding="utf-8"?>
<ds:datastoreItem xmlns:ds="http://schemas.openxmlformats.org/officeDocument/2006/customXml" ds:itemID="{472D3640-3EEF-4E7E-ADBA-4C2A5F69C801}"/>
</file>

<file path=customXml/itemProps3.xml><?xml version="1.0" encoding="utf-8"?>
<ds:datastoreItem xmlns:ds="http://schemas.openxmlformats.org/officeDocument/2006/customXml" ds:itemID="{4757F715-36B7-47B3-A598-FDFCBD196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Corine Nuijsink</dc:creator>
  <cp:keywords/>
  <dc:description/>
  <cp:lastModifiedBy>Verburg, M.C.J. (Madelief, Student M-BME)</cp:lastModifiedBy>
  <cp:revision/>
  <dcterms:created xsi:type="dcterms:W3CDTF">2022-02-04T15:53:28Z</dcterms:created>
  <dcterms:modified xsi:type="dcterms:W3CDTF">2023-01-19T21:51:44Z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0x01010044B837BB4DD0B844A81BB2557C0065F5</vt:lpwstr>
  </property>
  <property fmtid="{D5CDD505-2E9C-101B-9397-08002B2CF9AE}" pid="3" name="MediaServiceImageTags">
    <vt:lpwstr/>
  </property>
</Properties>
</file>